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hitoshi's export\doc\rescon\17th\チーム募集\募集要項\"/>
    </mc:Choice>
  </mc:AlternateContent>
  <bookViews>
    <workbookView xWindow="0" yWindow="0" windowWidth="20490" windowHeight="8175"/>
  </bookViews>
  <sheets>
    <sheet name="入力用" sheetId="1" r:id="rId1"/>
    <sheet name="印刷用" sheetId="2" r:id="rId2"/>
  </sheets>
  <definedNames>
    <definedName name="_xlnm._FilterDatabase" localSheetId="0" hidden="1">入力用!$A$4:$B$46</definedName>
    <definedName name="_xlnm.Print_Area" localSheetId="1">印刷用!$B$2:$AE$34</definedName>
    <definedName name="_xlnm.Print_Area" localSheetId="0">入力用!$A$1:$L$47</definedName>
  </definedNames>
  <calcPr calcId="152511"/>
</workbook>
</file>

<file path=xl/calcChain.xml><?xml version="1.0" encoding="utf-8"?>
<calcChain xmlns="http://schemas.openxmlformats.org/spreadsheetml/2006/main">
  <c r="Y32" i="2" l="1"/>
  <c r="K32" i="2"/>
  <c r="AB26" i="2" l="1"/>
  <c r="M26" i="2"/>
  <c r="H33" i="2" l="1"/>
  <c r="K31" i="2"/>
  <c r="X30" i="2"/>
  <c r="F30" i="2"/>
  <c r="L29" i="2"/>
  <c r="G29" i="2"/>
  <c r="F28" i="2"/>
  <c r="K27" i="2"/>
  <c r="F25" i="2"/>
  <c r="X24" i="2"/>
  <c r="I24" i="2"/>
  <c r="L23" i="2"/>
  <c r="G23" i="2"/>
  <c r="X22" i="2"/>
  <c r="F22" i="2"/>
  <c r="X21" i="2"/>
  <c r="F21" i="2"/>
  <c r="F19" i="2"/>
  <c r="X18" i="2"/>
  <c r="I18" i="2"/>
  <c r="X17" i="2"/>
  <c r="F17" i="2"/>
  <c r="X16" i="2"/>
  <c r="F16" i="2"/>
  <c r="F14" i="2"/>
  <c r="X13" i="2"/>
  <c r="I13" i="2"/>
  <c r="L12" i="2"/>
  <c r="G12" i="2"/>
  <c r="X11" i="2"/>
  <c r="F11" i="2"/>
  <c r="X10" i="2"/>
  <c r="F10" i="2"/>
  <c r="V8" i="2"/>
  <c r="U8" i="2"/>
  <c r="T8" i="2"/>
  <c r="S8" i="2"/>
  <c r="R8" i="2"/>
  <c r="Q8" i="2"/>
  <c r="P8" i="2"/>
  <c r="O8" i="2"/>
  <c r="N8" i="2"/>
  <c r="M8" i="2"/>
  <c r="L8" i="2"/>
  <c r="K8" i="2"/>
  <c r="J8" i="2"/>
  <c r="I8" i="2"/>
  <c r="H8" i="2"/>
  <c r="G8" i="2"/>
  <c r="F8" i="2"/>
  <c r="E8" i="2"/>
  <c r="D8" i="2"/>
  <c r="C8" i="2"/>
  <c r="B8" i="2"/>
  <c r="V6" i="2"/>
  <c r="U6" i="2"/>
  <c r="T6" i="2"/>
  <c r="R6" i="2"/>
  <c r="P6" i="2"/>
  <c r="N6" i="2"/>
  <c r="L6" i="2"/>
  <c r="J6" i="2"/>
  <c r="H6" i="2"/>
  <c r="F6" i="2"/>
  <c r="D6" i="2"/>
  <c r="B6" i="2"/>
</calcChain>
</file>

<file path=xl/sharedStrings.xml><?xml version="1.0" encoding="utf-8"?>
<sst xmlns="http://schemas.openxmlformats.org/spreadsheetml/2006/main" count="139" uniqueCount="92">
  <si>
    <t>第１７回レスキューロボットコンテスト参加申込書</t>
  </si>
  <si>
    <t>チーム情報用紙　データ入力用シート</t>
  </si>
  <si>
    <t>※赤字の項目は必須項目です　　※印刷提出時は【印刷用】タブを印刷してください</t>
  </si>
  <si>
    <t>項目</t>
  </si>
  <si>
    <t>備考</t>
  </si>
  <si>
    <t>チーム名</t>
  </si>
  <si>
    <t>チーム名フリガナ</t>
  </si>
  <si>
    <t>団体名</t>
  </si>
  <si>
    <t>団体名フリガナ</t>
  </si>
  <si>
    <t>キャプテンの氏名</t>
  </si>
  <si>
    <t>原則として本選終了まで変更できません</t>
  </si>
  <si>
    <t>キャプテンの氏名フリガナ</t>
  </si>
  <si>
    <t>キャプテンの所属</t>
  </si>
  <si>
    <t>例) ○○大学○○学部○○学科</t>
  </si>
  <si>
    <t>キャプテンの年齢</t>
  </si>
  <si>
    <t>半角数字</t>
  </si>
  <si>
    <t>キャプテンの郵便番号</t>
  </si>
  <si>
    <t>半角数字およびハイフン</t>
  </si>
  <si>
    <t>キャプテンの住所</t>
  </si>
  <si>
    <t>都道府県名から</t>
  </si>
  <si>
    <t>キャプテンの緊急連絡用携帯電話番号</t>
  </si>
  <si>
    <t>キャプテンのファックス番号</t>
  </si>
  <si>
    <t>半角数字およびハイフン，任意</t>
  </si>
  <si>
    <t>キャプテンの電子メールアドレス</t>
  </si>
  <si>
    <t>携帯電話メールアドレス不可</t>
  </si>
  <si>
    <t>第２連絡先の氏名</t>
  </si>
  <si>
    <t>キャプテン以外を指定</t>
  </si>
  <si>
    <t>第２連絡先の氏名フリガナ</t>
  </si>
  <si>
    <t>第２連絡先の所属</t>
  </si>
  <si>
    <t>第２連絡先の年齢</t>
  </si>
  <si>
    <t>第２連絡先の緊急連絡用携帯電話番号</t>
  </si>
  <si>
    <t>第２連絡先のファックス番号</t>
  </si>
  <si>
    <t>第２連絡先の電子メールアドレス</t>
  </si>
  <si>
    <t>チーム責任者の氏名</t>
  </si>
  <si>
    <t>教育機関においては教職員であること</t>
  </si>
  <si>
    <t>チーム責任者の氏名フリガナ</t>
  </si>
  <si>
    <t>チーム責任者の所属</t>
  </si>
  <si>
    <t>チーム責任者の年齢</t>
  </si>
  <si>
    <t>チーム責任者の郵便番号</t>
  </si>
  <si>
    <t>チーム責任者の住所</t>
  </si>
  <si>
    <t>チーム責任者の緊急連絡用携帯電話番号</t>
  </si>
  <si>
    <t>チーム責任者のファックス番号</t>
  </si>
  <si>
    <t>チーム責任者の電子メールアドレス</t>
  </si>
  <si>
    <t>希望の予選会場（第１位）</t>
  </si>
  <si>
    <t>希望の予選会場（第２位）</t>
  </si>
  <si>
    <t>配送に必要な情報を記入してください</t>
  </si>
  <si>
    <t>チームサポート希望の有無</t>
  </si>
  <si>
    <t>ロボットの機数</t>
  </si>
  <si>
    <t>チームウェブページURL</t>
  </si>
  <si>
    <t>リンクを希望する場合に記入してください</t>
  </si>
  <si>
    <t>※チームウェブページURLは、レスコンウェブサイト等からリンクを希望する場合にのみ記入してください</t>
  </si>
  <si>
    <t>印刷用シート</t>
  </si>
  <si>
    <t>受付番号　　　　　　　受付日　　　月　　　日</t>
  </si>
  <si>
    <t>キャプテン</t>
  </si>
  <si>
    <t>氏名</t>
  </si>
  <si>
    <t>所属</t>
  </si>
  <si>
    <t>フリガナ</t>
  </si>
  <si>
    <t>年齢</t>
  </si>
  <si>
    <t>住所</t>
  </si>
  <si>
    <t>〒</t>
  </si>
  <si>
    <t>緊急連絡用
携帯番号</t>
  </si>
  <si>
    <t>FAX</t>
  </si>
  <si>
    <t>E-mail</t>
  </si>
  <si>
    <t>第２連絡先</t>
  </si>
  <si>
    <t>チーム責任者</t>
  </si>
  <si>
    <t>送付先名</t>
  </si>
  <si>
    <t>TEL</t>
  </si>
  <si>
    <t>チームサポート希望</t>
  </si>
  <si>
    <t>ロボット機数</t>
  </si>
  <si>
    <t>チームURL</t>
  </si>
  <si>
    <t>チーム情報用紙</t>
  </si>
  <si>
    <t>ページ　１／　　</t>
  </si>
  <si>
    <t>機器貸与希望の有無</t>
    <phoneticPr fontId="6"/>
  </si>
  <si>
    <t>貸与機器等送付先の名称 と 氏名</t>
    <rPh sb="4" eb="5">
      <t>トウ</t>
    </rPh>
    <phoneticPr fontId="6"/>
  </si>
  <si>
    <t>貸与機器等送付先の郵便番号</t>
    <phoneticPr fontId="6"/>
  </si>
  <si>
    <t>貸与機器等送付先の住所</t>
    <phoneticPr fontId="6"/>
  </si>
  <si>
    <t>貸与機器等送付先の電話番号</t>
    <phoneticPr fontId="6"/>
  </si>
  <si>
    <t>貸与機器等送付先のファックス番号</t>
    <phoneticPr fontId="6"/>
  </si>
  <si>
    <t>第１７回レスキューロボットコンテスト参加申込書</t>
    <phoneticPr fontId="6"/>
  </si>
  <si>
    <t>第１７回レスキューロボットコンテスト</t>
    <phoneticPr fontId="6"/>
  </si>
  <si>
    <t>２０文字以内（超過入力不可）</t>
    <rPh sb="11" eb="13">
      <t>フカ</t>
    </rPh>
    <phoneticPr fontId="6"/>
  </si>
  <si>
    <t>全角文字</t>
    <rPh sb="0" eb="2">
      <t>ゼンカク</t>
    </rPh>
    <rPh sb="2" eb="4">
      <t>モジ</t>
    </rPh>
    <phoneticPr fontId="6"/>
  </si>
  <si>
    <t>全角文字で１０文字以内（超過入力不可）</t>
    <rPh sb="0" eb="2">
      <t>ゼンカク</t>
    </rPh>
    <rPh sb="2" eb="4">
      <t>モジ</t>
    </rPh>
    <rPh sb="16" eb="18">
      <t>フカ</t>
    </rPh>
    <phoneticPr fontId="6"/>
  </si>
  <si>
    <t>※貸与機器以外の送付物も貸与機器等送付先の住所宛に発送されます</t>
    <rPh sb="16" eb="17">
      <t>トウ</t>
    </rPh>
    <phoneticPr fontId="6"/>
  </si>
  <si>
    <t>「大阪会場」「東京会場」のいずれかを選択</t>
    <phoneticPr fontId="6"/>
  </si>
  <si>
    <t>「希望」「不要」のいずれかを選択</t>
    <phoneticPr fontId="6"/>
  </si>
  <si>
    <t>「他方...」「第1希望会場のみ...」のいずれかを選択</t>
    <rPh sb="8" eb="9">
      <t>ダイ</t>
    </rPh>
    <rPh sb="10" eb="12">
      <t>キボウ</t>
    </rPh>
    <rPh sb="12" eb="14">
      <t>カイジョウ</t>
    </rPh>
    <rPh sb="26" eb="28">
      <t>センタク</t>
    </rPh>
    <phoneticPr fontId="6"/>
  </si>
  <si>
    <t>【選択してください】</t>
  </si>
  <si>
    <t>機器貸与希望</t>
    <phoneticPr fontId="6"/>
  </si>
  <si>
    <t>最寄駅</t>
    <rPh sb="0" eb="3">
      <t>モヨリエキ</t>
    </rPh>
    <phoneticPr fontId="6"/>
  </si>
  <si>
    <t>最寄駅</t>
    <rPh sb="0" eb="3">
      <t>モヨリエキ</t>
    </rPh>
    <phoneticPr fontId="6"/>
  </si>
  <si>
    <t>最寄りの鉄道会社および鉄道駅を記入</t>
    <rPh sb="0" eb="2">
      <t>モヨ</t>
    </rPh>
    <rPh sb="4" eb="6">
      <t>テツドウ</t>
    </rPh>
    <rPh sb="6" eb="8">
      <t>ガイシャ</t>
    </rPh>
    <rPh sb="11" eb="13">
      <t>テツドウ</t>
    </rPh>
    <rPh sb="13" eb="14">
      <t>エキ</t>
    </rPh>
    <rPh sb="15" eb="17">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</si>
</sst>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charset val="128"/>
    </font>
    <font>
      <b/>
      <sz val="16"/>
      <name val="ＭＳ Ｐゴシック"/>
      <charset val="128"/>
    </font>
    <font>
      <b/>
      <sz val="11"/>
      <name val="ＭＳ Ｐゴシック"/>
      <charset val="128"/>
    </font>
    <font>
      <sz val="11"/>
      <name val="ＭＳ Ｐ明朝"/>
      <charset val="128"/>
    </font>
    <font>
      <sz val="10"/>
      <name val="ＭＳ Ｐゴシック"/>
      <charset val="128"/>
    </font>
    <font>
      <u/>
      <sz val="11"/>
      <color indexed="12"/>
      <name val="ＭＳ Ｐゴシック"/>
      <charset val="128"/>
    </font>
    <font>
      <sz val="6"/>
      <name val="ＭＳ Ｐゴシック"/>
      <family val="3"/>
      <charset val="128"/>
    </font>
    <font>
      <sz val="11"/>
      <name val="ＭＳ Ｐゴシック"/>
      <family val="3"/>
      <charset val="128"/>
    </font>
    <font>
      <b/>
      <sz val="11"/>
      <color rgb="FFFF0000"/>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41"/>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144">
    <xf numFmtId="0" fontId="0" fillId="0" borderId="0" xfId="0" applyAlignment="1"/>
    <xf numFmtId="0" fontId="0" fillId="0" borderId="0" xfId="0" applyBorder="1" applyAlignment="1">
      <alignment vertical="center"/>
    </xf>
    <xf numFmtId="0" fontId="0" fillId="2" borderId="0" xfId="0" applyFill="1" applyBorder="1" applyAlignment="1">
      <alignment vertical="center"/>
    </xf>
    <xf numFmtId="0" fontId="2" fillId="0" borderId="1" xfId="0" applyFont="1" applyBorder="1" applyAlignment="1">
      <alignment vertical="center"/>
    </xf>
    <xf numFmtId="0" fontId="0" fillId="0" borderId="2" xfId="0"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0" fillId="0" borderId="5" xfId="0" applyBorder="1" applyAlignment="1">
      <alignment vertical="center"/>
    </xf>
    <xf numFmtId="0" fontId="3" fillId="0" borderId="0" xfId="0" applyFont="1" applyBorder="1" applyAlignment="1">
      <alignment vertical="center" shrinkToFit="1"/>
    </xf>
    <xf numFmtId="0" fontId="0" fillId="0" borderId="0" xfId="0" applyBorder="1" applyAlignment="1">
      <alignment horizontal="right" vertical="center"/>
    </xf>
    <xf numFmtId="0" fontId="3" fillId="0" borderId="0"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NumberFormat="1" applyBorder="1" applyAlignment="1">
      <alignment vertical="center"/>
    </xf>
    <xf numFmtId="0" fontId="0" fillId="0" borderId="4" xfId="0" applyNumberFormat="1" applyBorder="1" applyAlignment="1">
      <alignment vertical="center"/>
    </xf>
    <xf numFmtId="0" fontId="2" fillId="0" borderId="6" xfId="0" applyFont="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7" xfId="0" applyBorder="1" applyAlignment="1">
      <alignment vertical="center" shrinkToFit="1"/>
    </xf>
    <xf numFmtId="0" fontId="3" fillId="0" borderId="8"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Alignment="1">
      <alignment shrinkToFit="1"/>
    </xf>
    <xf numFmtId="0" fontId="1" fillId="0" borderId="0" xfId="0" applyFont="1" applyAlignment="1"/>
    <xf numFmtId="0" fontId="2" fillId="0" borderId="0" xfId="0" applyFont="1" applyAlignment="1"/>
    <xf numFmtId="0" fontId="2" fillId="0" borderId="12" xfId="0" applyFont="1" applyBorder="1" applyAlignment="1"/>
    <xf numFmtId="0" fontId="0" fillId="0" borderId="6" xfId="0" applyBorder="1" applyAlignment="1"/>
    <xf numFmtId="0" fontId="0" fillId="0" borderId="25" xfId="0" applyBorder="1" applyAlignment="1" applyProtection="1">
      <alignment horizontal="left"/>
      <protection locked="0"/>
    </xf>
    <xf numFmtId="0" fontId="2" fillId="0" borderId="28" xfId="0" applyFont="1" applyBorder="1" applyAlignment="1" applyProtection="1">
      <alignment horizontal="left"/>
      <protection locked="0"/>
    </xf>
    <xf numFmtId="0" fontId="0" fillId="0" borderId="28" xfId="0" applyBorder="1" applyAlignment="1" applyProtection="1">
      <alignment horizontal="left"/>
      <protection locked="0"/>
    </xf>
    <xf numFmtId="0" fontId="2" fillId="0" borderId="7" xfId="0" applyNumberFormat="1" applyFont="1" applyBorder="1" applyAlignment="1" applyProtection="1">
      <alignment horizontal="left"/>
      <protection locked="0"/>
    </xf>
    <xf numFmtId="0" fontId="0" fillId="0" borderId="7" xfId="0" applyNumberFormat="1" applyBorder="1" applyAlignment="1" applyProtection="1">
      <alignment horizontal="left"/>
      <protection locked="0"/>
    </xf>
    <xf numFmtId="0" fontId="2" fillId="0" borderId="25" xfId="0" applyFont="1" applyBorder="1" applyAlignment="1" applyProtection="1">
      <alignment horizontal="left"/>
      <protection locked="0"/>
    </xf>
    <xf numFmtId="0" fontId="0" fillId="0" borderId="16" xfId="0" applyBorder="1" applyAlignment="1"/>
    <xf numFmtId="0" fontId="2" fillId="0" borderId="31" xfId="0" applyFont="1" applyBorder="1" applyAlignment="1" applyProtection="1">
      <alignment horizontal="left"/>
      <protection locked="0"/>
    </xf>
    <xf numFmtId="0" fontId="0" fillId="0" borderId="31" xfId="0" applyBorder="1" applyAlignment="1" applyProtection="1">
      <alignment horizontal="left"/>
      <protection locked="0"/>
    </xf>
    <xf numFmtId="0" fontId="0" fillId="0" borderId="5" xfId="0" applyFont="1" applyFill="1" applyBorder="1" applyAlignment="1"/>
    <xf numFmtId="0" fontId="2" fillId="0" borderId="12" xfId="0" applyFont="1" applyBorder="1" applyAlignment="1">
      <alignment shrinkToFit="1"/>
    </xf>
    <xf numFmtId="0" fontId="0" fillId="0" borderId="11" xfId="0" applyBorder="1" applyAlignment="1">
      <alignment shrinkToFit="1"/>
    </xf>
    <xf numFmtId="0" fontId="0" fillId="0" borderId="39" xfId="0" applyBorder="1" applyAlignment="1">
      <alignment shrinkToFit="1"/>
    </xf>
    <xf numFmtId="0" fontId="0" fillId="0" borderId="8" xfId="0" applyBorder="1" applyAlignment="1">
      <alignment shrinkToFit="1"/>
    </xf>
    <xf numFmtId="0" fontId="0" fillId="0" borderId="43" xfId="0" applyBorder="1" applyAlignment="1" applyProtection="1">
      <alignment horizontal="left"/>
      <protection locked="0"/>
    </xf>
    <xf numFmtId="0" fontId="0" fillId="0" borderId="44" xfId="0" applyBorder="1" applyAlignment="1" applyProtection="1">
      <alignment horizontal="left"/>
      <protection locked="0"/>
    </xf>
    <xf numFmtId="0" fontId="0" fillId="0" borderId="41" xfId="0" applyNumberFormat="1" applyBorder="1" applyAlignment="1" applyProtection="1">
      <alignment horizontal="left"/>
      <protection locked="0"/>
    </xf>
    <xf numFmtId="0" fontId="0" fillId="0" borderId="46" xfId="0" applyBorder="1" applyAlignment="1" applyProtection="1">
      <alignment horizontal="left"/>
      <protection locked="0"/>
    </xf>
    <xf numFmtId="0" fontId="0" fillId="0" borderId="10" xfId="0" applyBorder="1" applyAlignment="1">
      <alignment shrinkToFit="1"/>
    </xf>
    <xf numFmtId="0" fontId="0" fillId="0" borderId="50" xfId="0" applyBorder="1" applyAlignment="1">
      <alignment shrinkToFit="1"/>
    </xf>
    <xf numFmtId="0" fontId="7" fillId="0" borderId="11" xfId="0" applyFont="1" applyBorder="1" applyAlignment="1">
      <alignment shrinkToFit="1"/>
    </xf>
    <xf numFmtId="0" fontId="8" fillId="0" borderId="0" xfId="0" applyFont="1" applyAlignment="1"/>
    <xf numFmtId="0" fontId="8" fillId="0" borderId="6" xfId="0" applyFont="1" applyBorder="1" applyAlignment="1"/>
    <xf numFmtId="0" fontId="8" fillId="0" borderId="16" xfId="0" applyFont="1" applyBorder="1" applyAlignment="1"/>
    <xf numFmtId="0" fontId="8" fillId="0" borderId="3" xfId="0" applyFont="1" applyBorder="1" applyAlignment="1"/>
    <xf numFmtId="0" fontId="8" fillId="0" borderId="1" xfId="0" applyFont="1" applyBorder="1" applyAlignment="1"/>
    <xf numFmtId="0" fontId="8" fillId="0" borderId="26" xfId="0" applyFont="1" applyBorder="1" applyAlignment="1"/>
    <xf numFmtId="0" fontId="8" fillId="0" borderId="29" xfId="0" applyFont="1" applyBorder="1" applyAlignment="1"/>
    <xf numFmtId="0" fontId="8" fillId="0" borderId="5" xfId="0" applyFont="1" applyBorder="1" applyAlignment="1"/>
    <xf numFmtId="0" fontId="8" fillId="0" borderId="33" xfId="0" applyFont="1" applyBorder="1" applyAlignment="1"/>
    <xf numFmtId="0" fontId="7" fillId="0" borderId="45" xfId="0" applyFont="1" applyBorder="1" applyAlignment="1">
      <alignment shrinkToFit="1"/>
    </xf>
    <xf numFmtId="0" fontId="7" fillId="0" borderId="47" xfId="0" applyFont="1" applyBorder="1" applyAlignment="1">
      <alignment shrinkToFit="1"/>
    </xf>
    <xf numFmtId="0" fontId="7" fillId="0" borderId="8" xfId="0" applyFont="1" applyBorder="1" applyAlignment="1">
      <alignment shrinkToFit="1"/>
    </xf>
    <xf numFmtId="0" fontId="7" fillId="0" borderId="0" xfId="0" applyFont="1" applyFill="1" applyBorder="1" applyAlignment="1"/>
    <xf numFmtId="0" fontId="0" fillId="0" borderId="0" xfId="0" applyFont="1" applyFill="1" applyBorder="1" applyAlignment="1"/>
    <xf numFmtId="0" fontId="9" fillId="0" borderId="1" xfId="0" applyFont="1" applyBorder="1" applyAlignment="1">
      <alignment vertical="center"/>
    </xf>
    <xf numFmtId="0" fontId="7" fillId="0" borderId="50" xfId="0" applyFont="1" applyBorder="1" applyAlignment="1">
      <alignment shrinkToFit="1"/>
    </xf>
    <xf numFmtId="49" fontId="0" fillId="0" borderId="34" xfId="0" applyNumberFormat="1" applyBorder="1" applyAlignment="1" applyProtection="1">
      <alignment horizontal="left"/>
      <protection locked="0"/>
    </xf>
    <xf numFmtId="49" fontId="0" fillId="0" borderId="35" xfId="0" applyNumberFormat="1" applyBorder="1" applyAlignment="1" applyProtection="1">
      <alignment horizontal="left"/>
      <protection locked="0"/>
    </xf>
    <xf numFmtId="49" fontId="0" fillId="0" borderId="49" xfId="0" applyNumberFormat="1" applyBorder="1" applyAlignment="1" applyProtection="1">
      <alignment horizontal="left"/>
      <protection locked="0"/>
    </xf>
    <xf numFmtId="0" fontId="7" fillId="0" borderId="15" xfId="0" applyFont="1" applyBorder="1" applyAlignment="1" applyProtection="1">
      <alignment horizontal="left" shrinkToFit="1"/>
      <protection locked="0"/>
    </xf>
    <xf numFmtId="0" fontId="0" fillId="0" borderId="12" xfId="0" applyBorder="1" applyAlignment="1" applyProtection="1">
      <alignment horizontal="left" shrinkToFit="1"/>
      <protection locked="0"/>
    </xf>
    <xf numFmtId="0" fontId="0" fillId="0" borderId="37" xfId="0" applyBorder="1" applyAlignment="1" applyProtection="1">
      <alignment horizontal="left" shrinkToFit="1"/>
      <protection locked="0"/>
    </xf>
    <xf numFmtId="0" fontId="0" fillId="0" borderId="15" xfId="0" applyBorder="1" applyAlignment="1" applyProtection="1">
      <alignment horizontal="left"/>
      <protection locked="0"/>
    </xf>
    <xf numFmtId="0" fontId="0" fillId="0" borderId="12" xfId="0" applyBorder="1" applyAlignment="1" applyProtection="1">
      <alignment horizontal="left"/>
      <protection locked="0"/>
    </xf>
    <xf numFmtId="0" fontId="0" fillId="0" borderId="37" xfId="0" applyBorder="1" applyAlignment="1" applyProtection="1">
      <alignment horizontal="left"/>
      <protection locked="0"/>
    </xf>
    <xf numFmtId="0" fontId="0" fillId="0" borderId="17" xfId="0" applyBorder="1" applyAlignment="1" applyProtection="1">
      <alignment horizontal="left"/>
      <protection locked="0"/>
    </xf>
    <xf numFmtId="0" fontId="0" fillId="0" borderId="18" xfId="0" applyBorder="1" applyAlignment="1" applyProtection="1">
      <alignment horizontal="left"/>
      <protection locked="0"/>
    </xf>
    <xf numFmtId="0" fontId="0" fillId="0" borderId="38" xfId="0" applyBorder="1" applyAlignment="1" applyProtection="1">
      <alignment horizontal="left"/>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2" xfId="0" applyBorder="1" applyAlignment="1" applyProtection="1">
      <alignment horizontal="left"/>
      <protection locked="0"/>
    </xf>
    <xf numFmtId="0" fontId="0" fillId="0" borderId="2" xfId="0" applyBorder="1" applyAlignment="1" applyProtection="1">
      <alignment horizontal="left"/>
      <protection locked="0"/>
    </xf>
    <xf numFmtId="0" fontId="0" fillId="0" borderId="48" xfId="0" applyBorder="1" applyAlignment="1" applyProtection="1">
      <alignment horizontal="left"/>
      <protection locked="0"/>
    </xf>
    <xf numFmtId="49" fontId="7" fillId="0" borderId="34" xfId="0" applyNumberFormat="1" applyFont="1" applyBorder="1" applyAlignment="1" applyProtection="1">
      <alignment horizontal="left"/>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21" xfId="0" applyNumberFormat="1" applyBorder="1" applyAlignment="1" applyProtection="1">
      <alignment horizontal="center"/>
      <protection locked="0"/>
    </xf>
    <xf numFmtId="0" fontId="0" fillId="0" borderId="7" xfId="0" applyNumberFormat="1"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19" xfId="0" applyBorder="1" applyAlignment="1" applyProtection="1">
      <alignment horizontal="left" shrinkToFit="1"/>
      <protection locked="0"/>
    </xf>
    <xf numFmtId="0" fontId="0" fillId="0" borderId="20" xfId="0" applyBorder="1" applyAlignment="1" applyProtection="1">
      <alignment horizontal="left" shrinkToFit="1"/>
      <protection locked="0"/>
    </xf>
    <xf numFmtId="0" fontId="0" fillId="0" borderId="40" xfId="0" applyBorder="1" applyAlignment="1" applyProtection="1">
      <alignment horizontal="left" shrinkToFit="1"/>
      <protection locked="0"/>
    </xf>
    <xf numFmtId="0" fontId="0" fillId="0" borderId="15" xfId="0" applyBorder="1" applyAlignment="1" applyProtection="1">
      <alignment horizontal="left" shrinkToFit="1"/>
      <protection locked="0"/>
    </xf>
    <xf numFmtId="0" fontId="5" fillId="0" borderId="17" xfId="1" applyBorder="1" applyAlignment="1" applyProtection="1">
      <alignment horizontal="left"/>
      <protection locked="0"/>
    </xf>
    <xf numFmtId="0" fontId="0" fillId="0" borderId="22" xfId="0" applyBorder="1" applyAlignment="1" applyProtection="1">
      <alignment horizontal="left"/>
      <protection locked="0"/>
    </xf>
    <xf numFmtId="0" fontId="0" fillId="0" borderId="23" xfId="0" applyBorder="1" applyAlignment="1" applyProtection="1">
      <alignment horizontal="left"/>
      <protection locked="0"/>
    </xf>
    <xf numFmtId="0" fontId="0" fillId="0" borderId="42" xfId="0" applyBorder="1" applyAlignment="1" applyProtection="1">
      <alignment horizontal="left"/>
      <protection locked="0"/>
    </xf>
    <xf numFmtId="0" fontId="0" fillId="0" borderId="24" xfId="0" applyBorder="1" applyAlignment="1" applyProtection="1">
      <alignment horizontal="left"/>
      <protection locked="0"/>
    </xf>
    <xf numFmtId="0" fontId="0" fillId="0" borderId="25" xfId="0" applyBorder="1" applyAlignment="1" applyProtection="1">
      <alignment horizontal="left"/>
      <protection locked="0"/>
    </xf>
    <xf numFmtId="0" fontId="0" fillId="0" borderId="43" xfId="0" applyBorder="1" applyAlignment="1" applyProtection="1">
      <alignment horizontal="left"/>
      <protection locked="0"/>
    </xf>
    <xf numFmtId="0" fontId="0" fillId="0" borderId="21" xfId="0" applyBorder="1" applyAlignment="1" applyProtection="1">
      <alignment horizontal="left"/>
      <protection locked="0"/>
    </xf>
    <xf numFmtId="0" fontId="0" fillId="0" borderId="7" xfId="0" applyBorder="1" applyAlignment="1" applyProtection="1">
      <alignment horizontal="left"/>
      <protection locked="0"/>
    </xf>
    <xf numFmtId="0" fontId="0" fillId="0" borderId="41" xfId="0" applyBorder="1" applyAlignment="1" applyProtection="1">
      <alignment horizontal="left"/>
      <protection locked="0"/>
    </xf>
    <xf numFmtId="0" fontId="0" fillId="0" borderId="19" xfId="0" applyBorder="1" applyAlignment="1" applyProtection="1">
      <alignment horizontal="left"/>
      <protection locked="0"/>
    </xf>
    <xf numFmtId="0" fontId="0" fillId="0" borderId="20" xfId="0" applyBorder="1" applyAlignment="1" applyProtection="1">
      <alignment horizontal="left"/>
      <protection locked="0"/>
    </xf>
    <xf numFmtId="0" fontId="0" fillId="0" borderId="40" xfId="0" applyBorder="1" applyAlignment="1" applyProtection="1">
      <alignment horizontal="left"/>
      <protection locked="0"/>
    </xf>
    <xf numFmtId="0" fontId="0" fillId="0" borderId="1" xfId="0" applyBorder="1" applyAlignment="1"/>
    <xf numFmtId="0" fontId="0" fillId="0" borderId="2" xfId="0" applyBorder="1" applyAlignment="1"/>
    <xf numFmtId="0" fontId="0" fillId="0" borderId="9" xfId="0" applyBorder="1" applyAlignment="1"/>
    <xf numFmtId="49" fontId="0" fillId="0" borderId="13" xfId="0" applyNumberFormat="1" applyBorder="1" applyAlignment="1" applyProtection="1">
      <alignment horizontal="left"/>
      <protection locked="0"/>
    </xf>
    <xf numFmtId="49" fontId="0" fillId="0" borderId="14" xfId="0" applyNumberFormat="1" applyBorder="1" applyAlignment="1" applyProtection="1">
      <alignment horizontal="left"/>
      <protection locked="0"/>
    </xf>
    <xf numFmtId="49" fontId="0" fillId="0" borderId="36" xfId="0" applyNumberFormat="1" applyBorder="1" applyAlignment="1" applyProtection="1">
      <alignment horizontal="left"/>
      <protection locked="0"/>
    </xf>
    <xf numFmtId="49" fontId="0" fillId="0" borderId="15" xfId="0" applyNumberFormat="1" applyBorder="1" applyAlignment="1" applyProtection="1">
      <alignment horizontal="left"/>
      <protection locked="0"/>
    </xf>
    <xf numFmtId="49" fontId="0" fillId="0" borderId="12" xfId="0" applyNumberFormat="1" applyBorder="1" applyAlignment="1" applyProtection="1">
      <alignment horizontal="left"/>
      <protection locked="0"/>
    </xf>
    <xf numFmtId="49" fontId="0" fillId="0" borderId="37" xfId="0" applyNumberFormat="1" applyBorder="1" applyAlignment="1" applyProtection="1">
      <alignment horizontal="left"/>
      <protection locked="0"/>
    </xf>
    <xf numFmtId="49" fontId="0" fillId="0" borderId="15" xfId="0" applyNumberFormat="1" applyBorder="1" applyAlignment="1" applyProtection="1">
      <alignment horizontal="left" shrinkToFit="1"/>
      <protection locked="0"/>
    </xf>
    <xf numFmtId="49" fontId="0" fillId="0" borderId="12" xfId="0" applyNumberFormat="1" applyBorder="1" applyAlignment="1" applyProtection="1">
      <alignment horizontal="left" shrinkToFit="1"/>
      <protection locked="0"/>
    </xf>
    <xf numFmtId="49" fontId="0" fillId="0" borderId="37" xfId="0" applyNumberFormat="1" applyBorder="1" applyAlignment="1" applyProtection="1">
      <alignment horizontal="left" shrinkToFit="1"/>
      <protection locked="0"/>
    </xf>
    <xf numFmtId="49" fontId="0" fillId="0" borderId="17" xfId="0" applyNumberFormat="1" applyBorder="1" applyAlignment="1" applyProtection="1">
      <alignment horizontal="left" shrinkToFit="1"/>
      <protection locked="0"/>
    </xf>
    <xf numFmtId="49" fontId="0" fillId="0" borderId="18" xfId="0" applyNumberFormat="1" applyBorder="1" applyAlignment="1" applyProtection="1">
      <alignment horizontal="left" shrinkToFit="1"/>
      <protection locked="0"/>
    </xf>
    <xf numFmtId="49" fontId="0" fillId="0" borderId="38" xfId="0" applyNumberFormat="1" applyBorder="1" applyAlignment="1" applyProtection="1">
      <alignment horizontal="left" shrinkToFit="1"/>
      <protection locked="0"/>
    </xf>
    <xf numFmtId="0" fontId="3" fillId="0" borderId="7" xfId="0" applyNumberFormat="1" applyFont="1" applyBorder="1" applyAlignment="1">
      <alignment vertical="center" shrinkToFit="1"/>
    </xf>
    <xf numFmtId="0" fontId="3" fillId="0" borderId="11" xfId="0" applyNumberFormat="1" applyFont="1" applyBorder="1" applyAlignment="1">
      <alignment vertical="center" shrinkToFit="1"/>
    </xf>
    <xf numFmtId="0" fontId="0" fillId="0" borderId="0" xfId="0" applyBorder="1" applyAlignment="1">
      <alignment horizontal="center" vertical="center"/>
    </xf>
    <xf numFmtId="0" fontId="3" fillId="0" borderId="2" xfId="0" applyFont="1" applyBorder="1" applyAlignment="1">
      <alignment horizontal="center" vertical="center" shrinkToFit="1"/>
    </xf>
    <xf numFmtId="0" fontId="3" fillId="0" borderId="0" xfId="0" applyFont="1" applyBorder="1" applyAlignment="1">
      <alignment vertical="center" shrinkToFit="1"/>
    </xf>
    <xf numFmtId="0" fontId="3" fillId="0" borderId="10" xfId="0" applyFont="1" applyBorder="1" applyAlignment="1">
      <alignment vertical="center" shrinkToFit="1"/>
    </xf>
    <xf numFmtId="0" fontId="3"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0" fillId="0" borderId="7" xfId="0" applyBorder="1" applyAlignment="1">
      <alignment vertical="center" shrinkToFit="1"/>
    </xf>
    <xf numFmtId="0" fontId="0" fillId="0" borderId="11" xfId="0" applyBorder="1" applyAlignment="1">
      <alignment vertical="center" shrinkToFit="1"/>
    </xf>
    <xf numFmtId="0" fontId="4" fillId="0" borderId="5" xfId="0" applyFont="1" applyBorder="1" applyAlignment="1">
      <alignment horizontal="center" vertical="center" wrapText="1"/>
    </xf>
    <xf numFmtId="0" fontId="4" fillId="0" borderId="0" xfId="0" applyFont="1" applyBorder="1" applyAlignment="1">
      <alignment horizontal="center" vertical="center"/>
    </xf>
    <xf numFmtId="0" fontId="3" fillId="0" borderId="4" xfId="0"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horizontal="center" vertical="center" shrinkToFit="1"/>
    </xf>
    <xf numFmtId="0" fontId="3" fillId="0" borderId="3" xfId="0" applyFont="1" applyBorder="1" applyAlignment="1">
      <alignment vertical="center" shrinkToFit="1"/>
    </xf>
    <xf numFmtId="0" fontId="1"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7" fillId="0" borderId="33" xfId="0" applyFont="1" applyBorder="1" applyAlignment="1"/>
  </cellXfs>
  <cellStyles count="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tabSelected="1" view="pageBreakPreview" zoomScaleNormal="100" zoomScaleSheetLayoutView="100" workbookViewId="0">
      <selection activeCell="B5" sqref="B5:K5"/>
    </sheetView>
  </sheetViews>
  <sheetFormatPr defaultColWidth="9" defaultRowHeight="13.5"/>
  <cols>
    <col min="1" max="1" width="37.625" customWidth="1"/>
    <col min="2" max="11" width="6.625" customWidth="1"/>
    <col min="12" max="12" width="28.125" style="24" customWidth="1"/>
  </cols>
  <sheetData>
    <row r="1" spans="1:12" ht="18.75">
      <c r="A1" s="25" t="s">
        <v>0</v>
      </c>
    </row>
    <row r="2" spans="1:12">
      <c r="A2" s="26" t="s">
        <v>1</v>
      </c>
    </row>
    <row r="3" spans="1:12">
      <c r="A3" s="50" t="s">
        <v>2</v>
      </c>
    </row>
    <row r="4" spans="1:12">
      <c r="A4" s="27" t="s">
        <v>3</v>
      </c>
      <c r="B4" s="107"/>
      <c r="C4" s="108"/>
      <c r="D4" s="108"/>
      <c r="E4" s="108"/>
      <c r="F4" s="108"/>
      <c r="G4" s="108"/>
      <c r="H4" s="108"/>
      <c r="I4" s="108"/>
      <c r="J4" s="108"/>
      <c r="K4" s="109"/>
      <c r="L4" s="39" t="s">
        <v>4</v>
      </c>
    </row>
    <row r="5" spans="1:12">
      <c r="A5" s="51" t="s">
        <v>5</v>
      </c>
      <c r="B5" s="110"/>
      <c r="C5" s="111"/>
      <c r="D5" s="111"/>
      <c r="E5" s="111"/>
      <c r="F5" s="111"/>
      <c r="G5" s="111"/>
      <c r="H5" s="111"/>
      <c r="I5" s="111"/>
      <c r="J5" s="111"/>
      <c r="K5" s="112"/>
      <c r="L5" s="49" t="s">
        <v>82</v>
      </c>
    </row>
    <row r="6" spans="1:12">
      <c r="A6" s="51" t="s">
        <v>6</v>
      </c>
      <c r="B6" s="113"/>
      <c r="C6" s="114"/>
      <c r="D6" s="114"/>
      <c r="E6" s="114"/>
      <c r="F6" s="114"/>
      <c r="G6" s="114"/>
      <c r="H6" s="114"/>
      <c r="I6" s="114"/>
      <c r="J6" s="114"/>
      <c r="K6" s="115"/>
      <c r="L6" s="49" t="s">
        <v>80</v>
      </c>
    </row>
    <row r="7" spans="1:12">
      <c r="A7" s="51" t="s">
        <v>7</v>
      </c>
      <c r="B7" s="116"/>
      <c r="C7" s="117"/>
      <c r="D7" s="117"/>
      <c r="E7" s="117"/>
      <c r="F7" s="117"/>
      <c r="G7" s="117"/>
      <c r="H7" s="117"/>
      <c r="I7" s="117"/>
      <c r="J7" s="117"/>
      <c r="K7" s="118"/>
      <c r="L7" s="49" t="s">
        <v>81</v>
      </c>
    </row>
    <row r="8" spans="1:12">
      <c r="A8" s="52" t="s">
        <v>8</v>
      </c>
      <c r="B8" s="119"/>
      <c r="C8" s="120"/>
      <c r="D8" s="120"/>
      <c r="E8" s="120"/>
      <c r="F8" s="120"/>
      <c r="G8" s="120"/>
      <c r="H8" s="120"/>
      <c r="I8" s="120"/>
      <c r="J8" s="120"/>
      <c r="K8" s="121"/>
      <c r="L8" s="41"/>
    </row>
    <row r="9" spans="1:12">
      <c r="A9" s="53" t="s">
        <v>9</v>
      </c>
      <c r="B9" s="104"/>
      <c r="C9" s="105"/>
      <c r="D9" s="105"/>
      <c r="E9" s="105"/>
      <c r="F9" s="105"/>
      <c r="G9" s="105"/>
      <c r="H9" s="105"/>
      <c r="I9" s="105"/>
      <c r="J9" s="105"/>
      <c r="K9" s="106"/>
      <c r="L9" s="42" t="s">
        <v>10</v>
      </c>
    </row>
    <row r="10" spans="1:12">
      <c r="A10" s="51" t="s">
        <v>11</v>
      </c>
      <c r="B10" s="72"/>
      <c r="C10" s="73"/>
      <c r="D10" s="73"/>
      <c r="E10" s="73"/>
      <c r="F10" s="73"/>
      <c r="G10" s="73"/>
      <c r="H10" s="73"/>
      <c r="I10" s="73"/>
      <c r="J10" s="73"/>
      <c r="K10" s="74"/>
      <c r="L10" s="40"/>
    </row>
    <row r="11" spans="1:12">
      <c r="A11" s="51" t="s">
        <v>12</v>
      </c>
      <c r="B11" s="93"/>
      <c r="C11" s="70"/>
      <c r="D11" s="70"/>
      <c r="E11" s="70"/>
      <c r="F11" s="70"/>
      <c r="G11" s="70"/>
      <c r="H11" s="70"/>
      <c r="I11" s="70"/>
      <c r="J11" s="70"/>
      <c r="K11" s="71"/>
      <c r="L11" s="40" t="s">
        <v>13</v>
      </c>
    </row>
    <row r="12" spans="1:12">
      <c r="A12" s="51" t="s">
        <v>14</v>
      </c>
      <c r="B12" s="101"/>
      <c r="C12" s="102"/>
      <c r="D12" s="102"/>
      <c r="E12" s="102"/>
      <c r="F12" s="102"/>
      <c r="G12" s="102"/>
      <c r="H12" s="102"/>
      <c r="I12" s="102"/>
      <c r="J12" s="102"/>
      <c r="K12" s="103"/>
      <c r="L12" s="40" t="s">
        <v>15</v>
      </c>
    </row>
    <row r="13" spans="1:12">
      <c r="A13" s="51" t="s">
        <v>16</v>
      </c>
      <c r="B13" s="72"/>
      <c r="C13" s="73"/>
      <c r="D13" s="73"/>
      <c r="E13" s="73"/>
      <c r="F13" s="73"/>
      <c r="G13" s="73"/>
      <c r="H13" s="73"/>
      <c r="I13" s="73"/>
      <c r="J13" s="73"/>
      <c r="K13" s="74"/>
      <c r="L13" s="40" t="s">
        <v>17</v>
      </c>
    </row>
    <row r="14" spans="1:12">
      <c r="A14" s="51" t="s">
        <v>18</v>
      </c>
      <c r="B14" s="93"/>
      <c r="C14" s="70"/>
      <c r="D14" s="70"/>
      <c r="E14" s="70"/>
      <c r="F14" s="70"/>
      <c r="G14" s="70"/>
      <c r="H14" s="70"/>
      <c r="I14" s="70"/>
      <c r="J14" s="70"/>
      <c r="K14" s="71"/>
      <c r="L14" s="40" t="s">
        <v>19</v>
      </c>
    </row>
    <row r="15" spans="1:12">
      <c r="A15" s="51" t="s">
        <v>20</v>
      </c>
      <c r="B15" s="72"/>
      <c r="C15" s="73"/>
      <c r="D15" s="73"/>
      <c r="E15" s="73"/>
      <c r="F15" s="73"/>
      <c r="G15" s="73"/>
      <c r="H15" s="73"/>
      <c r="I15" s="73"/>
      <c r="J15" s="73"/>
      <c r="K15" s="74"/>
      <c r="L15" s="40" t="s">
        <v>17</v>
      </c>
    </row>
    <row r="16" spans="1:12">
      <c r="A16" s="28" t="s">
        <v>21</v>
      </c>
      <c r="B16" s="72"/>
      <c r="C16" s="73"/>
      <c r="D16" s="73"/>
      <c r="E16" s="73"/>
      <c r="F16" s="73"/>
      <c r="G16" s="73"/>
      <c r="H16" s="73"/>
      <c r="I16" s="73"/>
      <c r="J16" s="73"/>
      <c r="K16" s="74"/>
      <c r="L16" s="40" t="s">
        <v>22</v>
      </c>
    </row>
    <row r="17" spans="1:12">
      <c r="A17" s="52" t="s">
        <v>23</v>
      </c>
      <c r="B17" s="94"/>
      <c r="C17" s="76"/>
      <c r="D17" s="76"/>
      <c r="E17" s="76"/>
      <c r="F17" s="76"/>
      <c r="G17" s="76"/>
      <c r="H17" s="76"/>
      <c r="I17" s="76"/>
      <c r="J17" s="76"/>
      <c r="K17" s="77"/>
      <c r="L17" s="41" t="s">
        <v>24</v>
      </c>
    </row>
    <row r="18" spans="1:12">
      <c r="A18" s="53" t="s">
        <v>25</v>
      </c>
      <c r="B18" s="104"/>
      <c r="C18" s="105"/>
      <c r="D18" s="105"/>
      <c r="E18" s="105"/>
      <c r="F18" s="105"/>
      <c r="G18" s="105"/>
      <c r="H18" s="105"/>
      <c r="I18" s="105"/>
      <c r="J18" s="105"/>
      <c r="K18" s="106"/>
      <c r="L18" s="42" t="s">
        <v>26</v>
      </c>
    </row>
    <row r="19" spans="1:12">
      <c r="A19" s="51" t="s">
        <v>27</v>
      </c>
      <c r="B19" s="72"/>
      <c r="C19" s="73"/>
      <c r="D19" s="73"/>
      <c r="E19" s="73"/>
      <c r="F19" s="73"/>
      <c r="G19" s="73"/>
      <c r="H19" s="73"/>
      <c r="I19" s="73"/>
      <c r="J19" s="73"/>
      <c r="K19" s="74"/>
      <c r="L19" s="40"/>
    </row>
    <row r="20" spans="1:12">
      <c r="A20" s="51" t="s">
        <v>28</v>
      </c>
      <c r="B20" s="93"/>
      <c r="C20" s="70"/>
      <c r="D20" s="70"/>
      <c r="E20" s="70"/>
      <c r="F20" s="70"/>
      <c r="G20" s="70"/>
      <c r="H20" s="70"/>
      <c r="I20" s="70"/>
      <c r="J20" s="70"/>
      <c r="K20" s="71"/>
      <c r="L20" s="40" t="s">
        <v>13</v>
      </c>
    </row>
    <row r="21" spans="1:12">
      <c r="A21" s="51" t="s">
        <v>29</v>
      </c>
      <c r="B21" s="101"/>
      <c r="C21" s="102"/>
      <c r="D21" s="102"/>
      <c r="E21" s="102"/>
      <c r="F21" s="102"/>
      <c r="G21" s="102"/>
      <c r="H21" s="102"/>
      <c r="I21" s="102"/>
      <c r="J21" s="102"/>
      <c r="K21" s="103"/>
      <c r="L21" s="40" t="s">
        <v>15</v>
      </c>
    </row>
    <row r="22" spans="1:12">
      <c r="A22" s="54" t="s">
        <v>30</v>
      </c>
      <c r="B22" s="101"/>
      <c r="C22" s="102"/>
      <c r="D22" s="102"/>
      <c r="E22" s="102"/>
      <c r="F22" s="102"/>
      <c r="G22" s="102"/>
      <c r="H22" s="102"/>
      <c r="I22" s="102"/>
      <c r="J22" s="102"/>
      <c r="K22" s="103"/>
      <c r="L22" s="40" t="s">
        <v>17</v>
      </c>
    </row>
    <row r="23" spans="1:12">
      <c r="A23" s="28" t="s">
        <v>31</v>
      </c>
      <c r="B23" s="101"/>
      <c r="C23" s="102"/>
      <c r="D23" s="102"/>
      <c r="E23" s="102"/>
      <c r="F23" s="102"/>
      <c r="G23" s="102"/>
      <c r="H23" s="102"/>
      <c r="I23" s="102"/>
      <c r="J23" s="102"/>
      <c r="K23" s="103"/>
      <c r="L23" s="40" t="s">
        <v>22</v>
      </c>
    </row>
    <row r="24" spans="1:12">
      <c r="A24" s="52" t="s">
        <v>32</v>
      </c>
      <c r="B24" s="95"/>
      <c r="C24" s="96"/>
      <c r="D24" s="96"/>
      <c r="E24" s="96"/>
      <c r="F24" s="96"/>
      <c r="G24" s="96"/>
      <c r="H24" s="96"/>
      <c r="I24" s="96"/>
      <c r="J24" s="96"/>
      <c r="K24" s="97"/>
      <c r="L24" s="41" t="s">
        <v>24</v>
      </c>
    </row>
    <row r="25" spans="1:12">
      <c r="A25" s="53" t="s">
        <v>33</v>
      </c>
      <c r="B25" s="98"/>
      <c r="C25" s="99"/>
      <c r="D25" s="99"/>
      <c r="E25" s="99"/>
      <c r="F25" s="99"/>
      <c r="G25" s="99"/>
      <c r="H25" s="99"/>
      <c r="I25" s="99"/>
      <c r="J25" s="99"/>
      <c r="K25" s="100"/>
      <c r="L25" s="42" t="s">
        <v>34</v>
      </c>
    </row>
    <row r="26" spans="1:12">
      <c r="A26" s="51" t="s">
        <v>35</v>
      </c>
      <c r="B26" s="101"/>
      <c r="C26" s="102"/>
      <c r="D26" s="102"/>
      <c r="E26" s="102"/>
      <c r="F26" s="102"/>
      <c r="G26" s="102"/>
      <c r="H26" s="102"/>
      <c r="I26" s="102"/>
      <c r="J26" s="102"/>
      <c r="K26" s="103"/>
      <c r="L26" s="40"/>
    </row>
    <row r="27" spans="1:12">
      <c r="A27" s="51" t="s">
        <v>36</v>
      </c>
      <c r="B27" s="93"/>
      <c r="C27" s="70"/>
      <c r="D27" s="70"/>
      <c r="E27" s="70"/>
      <c r="F27" s="70"/>
      <c r="G27" s="70"/>
      <c r="H27" s="70"/>
      <c r="I27" s="70"/>
      <c r="J27" s="70"/>
      <c r="K27" s="71"/>
      <c r="L27" s="40" t="s">
        <v>13</v>
      </c>
    </row>
    <row r="28" spans="1:12">
      <c r="A28" s="51" t="s">
        <v>37</v>
      </c>
      <c r="B28" s="101"/>
      <c r="C28" s="102"/>
      <c r="D28" s="102"/>
      <c r="E28" s="102"/>
      <c r="F28" s="102"/>
      <c r="G28" s="102"/>
      <c r="H28" s="102"/>
      <c r="I28" s="102"/>
      <c r="J28" s="102"/>
      <c r="K28" s="103"/>
      <c r="L28" s="40" t="s">
        <v>15</v>
      </c>
    </row>
    <row r="29" spans="1:12">
      <c r="A29" s="51" t="s">
        <v>38</v>
      </c>
      <c r="B29" s="72"/>
      <c r="C29" s="73"/>
      <c r="D29" s="73"/>
      <c r="E29" s="73"/>
      <c r="F29" s="73"/>
      <c r="G29" s="73"/>
      <c r="H29" s="73"/>
      <c r="I29" s="73"/>
      <c r="J29" s="73"/>
      <c r="K29" s="74"/>
      <c r="L29" s="40" t="s">
        <v>17</v>
      </c>
    </row>
    <row r="30" spans="1:12">
      <c r="A30" s="51" t="s">
        <v>39</v>
      </c>
      <c r="B30" s="93"/>
      <c r="C30" s="70"/>
      <c r="D30" s="70"/>
      <c r="E30" s="70"/>
      <c r="F30" s="70"/>
      <c r="G30" s="70"/>
      <c r="H30" s="70"/>
      <c r="I30" s="70"/>
      <c r="J30" s="70"/>
      <c r="K30" s="71"/>
      <c r="L30" s="40" t="s">
        <v>19</v>
      </c>
    </row>
    <row r="31" spans="1:12">
      <c r="A31" s="51" t="s">
        <v>40</v>
      </c>
      <c r="B31" s="72"/>
      <c r="C31" s="73"/>
      <c r="D31" s="73"/>
      <c r="E31" s="73"/>
      <c r="F31" s="73"/>
      <c r="G31" s="73"/>
      <c r="H31" s="73"/>
      <c r="I31" s="73"/>
      <c r="J31" s="73"/>
      <c r="K31" s="74"/>
      <c r="L31" s="40" t="s">
        <v>17</v>
      </c>
    </row>
    <row r="32" spans="1:12">
      <c r="A32" s="28" t="s">
        <v>41</v>
      </c>
      <c r="B32" s="72"/>
      <c r="C32" s="73"/>
      <c r="D32" s="73"/>
      <c r="E32" s="73"/>
      <c r="F32" s="73"/>
      <c r="G32" s="73"/>
      <c r="H32" s="73"/>
      <c r="I32" s="73"/>
      <c r="J32" s="73"/>
      <c r="K32" s="74"/>
      <c r="L32" s="40" t="s">
        <v>22</v>
      </c>
    </row>
    <row r="33" spans="1:12">
      <c r="A33" s="52" t="s">
        <v>42</v>
      </c>
      <c r="B33" s="94"/>
      <c r="C33" s="76"/>
      <c r="D33" s="76"/>
      <c r="E33" s="76"/>
      <c r="F33" s="76"/>
      <c r="G33" s="76"/>
      <c r="H33" s="76"/>
      <c r="I33" s="76"/>
      <c r="J33" s="76"/>
      <c r="K33" s="77"/>
      <c r="L33" s="41" t="s">
        <v>24</v>
      </c>
    </row>
    <row r="34" spans="1:12">
      <c r="A34" s="55" t="s">
        <v>43</v>
      </c>
      <c r="B34" s="84" t="s">
        <v>87</v>
      </c>
      <c r="C34" s="85"/>
      <c r="D34" s="85"/>
      <c r="E34" s="30"/>
      <c r="F34" s="31"/>
      <c r="G34" s="31"/>
      <c r="H34" s="31"/>
      <c r="I34" s="31"/>
      <c r="J34" s="31"/>
      <c r="K34" s="44"/>
      <c r="L34" s="59" t="s">
        <v>84</v>
      </c>
    </row>
    <row r="35" spans="1:12">
      <c r="A35" s="53" t="s">
        <v>44</v>
      </c>
      <c r="B35" s="86" t="s">
        <v>87</v>
      </c>
      <c r="C35" s="87"/>
      <c r="D35" s="87"/>
      <c r="E35" s="32"/>
      <c r="F35" s="33"/>
      <c r="G35" s="33"/>
      <c r="H35" s="33"/>
      <c r="I35" s="33"/>
      <c r="J35" s="33"/>
      <c r="K35" s="45"/>
      <c r="L35" s="61" t="s">
        <v>86</v>
      </c>
    </row>
    <row r="36" spans="1:12">
      <c r="A36" s="55" t="s">
        <v>72</v>
      </c>
      <c r="B36" s="88" t="s">
        <v>87</v>
      </c>
      <c r="C36" s="89"/>
      <c r="D36" s="89"/>
      <c r="E36" s="34"/>
      <c r="F36" s="29"/>
      <c r="G36" s="29"/>
      <c r="H36" s="29"/>
      <c r="I36" s="29"/>
      <c r="J36" s="29"/>
      <c r="K36" s="43"/>
      <c r="L36" s="59" t="s">
        <v>85</v>
      </c>
    </row>
    <row r="37" spans="1:12">
      <c r="A37" s="53" t="s">
        <v>73</v>
      </c>
      <c r="B37" s="90"/>
      <c r="C37" s="91"/>
      <c r="D37" s="91"/>
      <c r="E37" s="91"/>
      <c r="F37" s="91"/>
      <c r="G37" s="91"/>
      <c r="H37" s="91"/>
      <c r="I37" s="91"/>
      <c r="J37" s="91"/>
      <c r="K37" s="92"/>
      <c r="L37" s="42" t="s">
        <v>45</v>
      </c>
    </row>
    <row r="38" spans="1:12">
      <c r="A38" s="51" t="s">
        <v>74</v>
      </c>
      <c r="B38" s="72"/>
      <c r="C38" s="73"/>
      <c r="D38" s="73"/>
      <c r="E38" s="73"/>
      <c r="F38" s="73"/>
      <c r="G38" s="73"/>
      <c r="H38" s="73"/>
      <c r="I38" s="73"/>
      <c r="J38" s="73"/>
      <c r="K38" s="74"/>
      <c r="L38" s="40" t="s">
        <v>17</v>
      </c>
    </row>
    <row r="39" spans="1:12">
      <c r="A39" s="51" t="s">
        <v>75</v>
      </c>
      <c r="B39" s="69"/>
      <c r="C39" s="70"/>
      <c r="D39" s="70"/>
      <c r="E39" s="70"/>
      <c r="F39" s="70"/>
      <c r="G39" s="70"/>
      <c r="H39" s="70"/>
      <c r="I39" s="70"/>
      <c r="J39" s="70"/>
      <c r="K39" s="71"/>
      <c r="L39" s="40" t="s">
        <v>45</v>
      </c>
    </row>
    <row r="40" spans="1:12">
      <c r="A40" s="51" t="s">
        <v>76</v>
      </c>
      <c r="B40" s="72"/>
      <c r="C40" s="73"/>
      <c r="D40" s="73"/>
      <c r="E40" s="73"/>
      <c r="F40" s="73"/>
      <c r="G40" s="73"/>
      <c r="H40" s="73"/>
      <c r="I40" s="73"/>
      <c r="J40" s="73"/>
      <c r="K40" s="74"/>
      <c r="L40" s="40" t="s">
        <v>17</v>
      </c>
    </row>
    <row r="41" spans="1:12">
      <c r="A41" s="35" t="s">
        <v>77</v>
      </c>
      <c r="B41" s="75"/>
      <c r="C41" s="76"/>
      <c r="D41" s="76"/>
      <c r="E41" s="76"/>
      <c r="F41" s="76"/>
      <c r="G41" s="76"/>
      <c r="H41" s="76"/>
      <c r="I41" s="76"/>
      <c r="J41" s="76"/>
      <c r="K41" s="77"/>
      <c r="L41" s="41" t="s">
        <v>22</v>
      </c>
    </row>
    <row r="42" spans="1:12">
      <c r="A42" s="56" t="s">
        <v>46</v>
      </c>
      <c r="B42" s="78" t="s">
        <v>87</v>
      </c>
      <c r="C42" s="79"/>
      <c r="D42" s="79"/>
      <c r="E42" s="36"/>
      <c r="F42" s="37"/>
      <c r="G42" s="37"/>
      <c r="H42" s="37"/>
      <c r="I42" s="37"/>
      <c r="J42" s="37"/>
      <c r="K42" s="46"/>
      <c r="L42" s="60" t="s">
        <v>85</v>
      </c>
    </row>
    <row r="43" spans="1:12" ht="15" thickTop="1" thickBot="1">
      <c r="A43" s="57" t="s">
        <v>47</v>
      </c>
      <c r="B43" s="80"/>
      <c r="C43" s="81"/>
      <c r="D43" s="81"/>
      <c r="E43" s="81"/>
      <c r="F43" s="81"/>
      <c r="G43" s="81"/>
      <c r="H43" s="81"/>
      <c r="I43" s="81"/>
      <c r="J43" s="81"/>
      <c r="K43" s="82"/>
      <c r="L43" s="47" t="s">
        <v>15</v>
      </c>
    </row>
    <row r="44" spans="1:12" ht="15" thickTop="1" thickBot="1">
      <c r="A44" s="58" t="s">
        <v>89</v>
      </c>
      <c r="B44" s="83"/>
      <c r="C44" s="67"/>
      <c r="D44" s="67"/>
      <c r="E44" s="67"/>
      <c r="F44" s="67"/>
      <c r="G44" s="67"/>
      <c r="H44" s="67"/>
      <c r="I44" s="67"/>
      <c r="J44" s="67"/>
      <c r="K44" s="68"/>
      <c r="L44" s="65" t="s">
        <v>91</v>
      </c>
    </row>
    <row r="45" spans="1:12" ht="15" thickTop="1" thickBot="1">
      <c r="A45" s="143" t="s">
        <v>48</v>
      </c>
      <c r="B45" s="66"/>
      <c r="C45" s="67"/>
      <c r="D45" s="67"/>
      <c r="E45" s="67"/>
      <c r="F45" s="67"/>
      <c r="G45" s="67"/>
      <c r="H45" s="67"/>
      <c r="I45" s="67"/>
      <c r="J45" s="67"/>
      <c r="K45" s="68"/>
      <c r="L45" s="48" t="s">
        <v>49</v>
      </c>
    </row>
    <row r="46" spans="1:12">
      <c r="A46" s="62" t="s">
        <v>83</v>
      </c>
    </row>
    <row r="47" spans="1:12">
      <c r="A47" s="63" t="s">
        <v>50</v>
      </c>
    </row>
    <row r="48" spans="1:12">
      <c r="A48" s="38"/>
    </row>
  </sheetData>
  <protectedRanges>
    <protectedRange sqref="B5:K33 B36:K45" name="範囲1" securityDescriptor=""/>
    <protectedRange sqref="B34:K35" name="範囲1_1" securityDescriptor=""/>
  </protectedRanges>
  <dataConsolidate/>
  <mergeCells count="42">
    <mergeCell ref="B4:K4"/>
    <mergeCell ref="B5:K5"/>
    <mergeCell ref="B6:K6"/>
    <mergeCell ref="B7:K7"/>
    <mergeCell ref="B8:K8"/>
    <mergeCell ref="B9:K9"/>
    <mergeCell ref="B10:K10"/>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D34"/>
    <mergeCell ref="B35:D35"/>
    <mergeCell ref="B36:D36"/>
    <mergeCell ref="B37:K37"/>
    <mergeCell ref="B38:K38"/>
    <mergeCell ref="B45:K45"/>
    <mergeCell ref="B39:K39"/>
    <mergeCell ref="B40:K40"/>
    <mergeCell ref="B41:K41"/>
    <mergeCell ref="B42:D42"/>
    <mergeCell ref="B43:K43"/>
    <mergeCell ref="B44:K44"/>
  </mergeCells>
  <phoneticPr fontId="6"/>
  <dataValidations count="6">
    <dataValidation type="textLength" allowBlank="1" showInputMessage="1" showErrorMessage="1" sqref="B5:K5">
      <formula1>1</formula1>
      <formula2>10</formula2>
    </dataValidation>
    <dataValidation type="textLength" allowBlank="1" showInputMessage="1" showErrorMessage="1" sqref="B6:K6">
      <formula1>1</formula1>
      <formula2>20</formula2>
    </dataValidation>
    <dataValidation allowBlank="1" showInputMessage="1" showErrorMessage="1" sqref="E34:K36 E42:K42 B7:K33 B37:K41 B43:K45"/>
    <dataValidation type="list" showInputMessage="1" showErrorMessage="1" sqref="B34:D34">
      <formula1>" 【選択してください】,大阪会場,東京会場"</formula1>
    </dataValidation>
    <dataValidation type="list" showInputMessage="1" showErrorMessage="1" sqref="B35:D35">
      <formula1>"【選択してください】,他方の会場を希望,第１希望会場のみ希望"</formula1>
    </dataValidation>
    <dataValidation type="list" showInputMessage="1" showErrorMessage="1" sqref="B42:D42 B36:D36">
      <formula1>"【選択してください】,必要,不要"</formula1>
    </dataValidation>
  </dataValidations>
  <pageMargins left="0.78680555555555598" right="0.78680555555555598" top="0.39305555555555599" bottom="0.39305555555555599" header="0.51180555555555596" footer="0.51180555555555596"/>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view="pageBreakPreview" zoomScaleNormal="100" zoomScaleSheetLayoutView="100" workbookViewId="0">
      <selection activeCell="B4" sqref="B4:AE4"/>
    </sheetView>
  </sheetViews>
  <sheetFormatPr defaultColWidth="4.125" defaultRowHeight="24" customHeight="1"/>
  <cols>
    <col min="1" max="1" width="4.125" style="1"/>
    <col min="2" max="21" width="2.125" style="1" customWidth="1"/>
    <col min="22" max="31" width="4.25" style="1" customWidth="1"/>
    <col min="32" max="16384" width="4.125" style="1"/>
  </cols>
  <sheetData>
    <row r="1" spans="1:32" ht="24" customHeight="1">
      <c r="A1" s="2"/>
      <c r="B1" s="2" t="s">
        <v>51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4" customHeight="1">
      <c r="A2" s="2"/>
      <c r="AE2" s="9" t="s">
        <v>52</v>
      </c>
      <c r="AF2" s="2"/>
    </row>
    <row r="3" spans="1:32" ht="13.15" customHeight="1">
      <c r="A3" s="2"/>
      <c r="AF3" s="2"/>
    </row>
    <row r="4" spans="1:32" ht="24" customHeight="1">
      <c r="A4" s="2"/>
      <c r="B4" s="139" t="s">
        <v>78</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2"/>
    </row>
    <row r="5" spans="1:32" ht="24" customHeight="1">
      <c r="A5" s="2"/>
      <c r="B5" s="3" t="s">
        <v>5</v>
      </c>
      <c r="C5" s="4"/>
      <c r="D5" s="4"/>
      <c r="E5" s="4"/>
      <c r="F5" s="4"/>
      <c r="G5" s="4"/>
      <c r="H5" s="4"/>
      <c r="I5" s="4"/>
      <c r="J5" s="4"/>
      <c r="K5" s="4"/>
      <c r="L5" s="4"/>
      <c r="M5" s="4"/>
      <c r="N5" s="4"/>
      <c r="O5" s="4"/>
      <c r="P5" s="4"/>
      <c r="Q5" s="4"/>
      <c r="R5" s="4"/>
      <c r="S5" s="4"/>
      <c r="T5" s="4"/>
      <c r="U5" s="4"/>
      <c r="V5" s="3" t="s">
        <v>7</v>
      </c>
      <c r="W5" s="4"/>
      <c r="X5" s="4"/>
      <c r="Y5" s="4"/>
      <c r="Z5" s="4"/>
      <c r="AA5" s="4"/>
      <c r="AB5" s="4"/>
      <c r="AC5" s="4"/>
      <c r="AD5" s="4"/>
      <c r="AE5" s="20"/>
      <c r="AF5" s="2"/>
    </row>
    <row r="6" spans="1:32" ht="24" customHeight="1">
      <c r="A6" s="2"/>
      <c r="B6" s="140" t="str">
        <f>IF(入力用!$B5&lt;&gt;"",MID(入力用!$B5,1,1),"")</f>
        <v/>
      </c>
      <c r="C6" s="141"/>
      <c r="D6" s="141" t="str">
        <f>IF(入力用!$B5&lt;&gt;"",MID(入力用!$B5,2,1),"")</f>
        <v/>
      </c>
      <c r="E6" s="141"/>
      <c r="F6" s="141" t="str">
        <f>IF(入力用!$B5&lt;&gt;"",MID(入力用!$B5,3,1),"")</f>
        <v/>
      </c>
      <c r="G6" s="141"/>
      <c r="H6" s="141" t="str">
        <f>IF(入力用!$B5&lt;&gt;"",MID(入力用!$B5,4,1),"")</f>
        <v/>
      </c>
      <c r="I6" s="141"/>
      <c r="J6" s="141" t="str">
        <f>IF(入力用!$B5&lt;&gt;"",MID(入力用!$B5,5,1),"")</f>
        <v/>
      </c>
      <c r="K6" s="141"/>
      <c r="L6" s="141" t="str">
        <f>IF(入力用!$B5&lt;&gt;"",MID(入力用!$B5,6,1),"")</f>
        <v/>
      </c>
      <c r="M6" s="141"/>
      <c r="N6" s="141" t="str">
        <f>IF(入力用!$B5&lt;&gt;"",MID(入力用!$B5,7,1),"")</f>
        <v/>
      </c>
      <c r="O6" s="141"/>
      <c r="P6" s="141" t="str">
        <f>IF(入力用!$B5&lt;&gt;"",MID(入力用!$B5,8,1),"")</f>
        <v/>
      </c>
      <c r="Q6" s="141"/>
      <c r="R6" s="141" t="str">
        <f>IF(入力用!$B5&lt;&gt;"",MID(入力用!$B5,9,1),"")</f>
        <v/>
      </c>
      <c r="S6" s="141"/>
      <c r="T6" s="141" t="str">
        <f>IF(入力用!$B5&lt;&gt;"",MID(入力用!$B5,10,1),"")</f>
        <v/>
      </c>
      <c r="U6" s="142" t="str">
        <f>IF(入力用!$B5&lt;&gt;"",MID(入力用!$B5,10,1),"")</f>
        <v/>
      </c>
      <c r="V6" s="138" t="str">
        <f>IF(入力用!B7&lt;&gt;"",入力用!B7,"")</f>
        <v/>
      </c>
      <c r="W6" s="135"/>
      <c r="X6" s="135"/>
      <c r="Y6" s="135"/>
      <c r="Z6" s="135"/>
      <c r="AA6" s="135"/>
      <c r="AB6" s="135"/>
      <c r="AC6" s="135"/>
      <c r="AD6" s="135"/>
      <c r="AE6" s="136"/>
      <c r="AF6" s="2"/>
    </row>
    <row r="7" spans="1:32" ht="24" customHeight="1">
      <c r="A7" s="2"/>
      <c r="B7" s="3" t="s">
        <v>6</v>
      </c>
      <c r="C7" s="4"/>
      <c r="D7" s="4"/>
      <c r="E7" s="4"/>
      <c r="F7" s="4"/>
      <c r="G7" s="4"/>
      <c r="H7" s="4"/>
      <c r="I7" s="4"/>
      <c r="J7" s="4"/>
      <c r="K7" s="4"/>
      <c r="L7" s="4"/>
      <c r="M7" s="4"/>
      <c r="N7" s="4"/>
      <c r="O7" s="4"/>
      <c r="P7" s="4"/>
      <c r="Q7" s="4"/>
      <c r="R7" s="4"/>
      <c r="S7" s="4"/>
      <c r="T7" s="4"/>
      <c r="U7" s="4"/>
      <c r="V7" s="3" t="s">
        <v>8</v>
      </c>
      <c r="W7" s="4"/>
      <c r="X7" s="4"/>
      <c r="Y7" s="4"/>
      <c r="Z7" s="4"/>
      <c r="AA7" s="4"/>
      <c r="AB7" s="4"/>
      <c r="AC7" s="4"/>
      <c r="AD7" s="4"/>
      <c r="AE7" s="20"/>
      <c r="AF7" s="2"/>
    </row>
    <row r="8" spans="1:32" ht="24" customHeight="1">
      <c r="A8" s="2"/>
      <c r="B8" s="5" t="str">
        <f>IF(入力用!$B6&lt;&gt;"",MID(入力用!$B6,1,1),"")</f>
        <v/>
      </c>
      <c r="C8" s="6" t="str">
        <f>IF(入力用!$B6&lt;&gt;"",MID(入力用!$B6,2,1),"")</f>
        <v/>
      </c>
      <c r="D8" s="6" t="str">
        <f>IF(入力用!$B6&lt;&gt;"",MID(入力用!$B6,3,1),"")</f>
        <v/>
      </c>
      <c r="E8" s="6" t="str">
        <f>IF(入力用!$B6&lt;&gt;"",MID(入力用!$B6,4,1),"")</f>
        <v/>
      </c>
      <c r="F8" s="6" t="str">
        <f>IF(入力用!$B6&lt;&gt;"",MID(入力用!$B6,5,1),"")</f>
        <v/>
      </c>
      <c r="G8" s="6" t="str">
        <f>IF(入力用!$B6&lt;&gt;"",MID(入力用!$B6,6,1),"")</f>
        <v/>
      </c>
      <c r="H8" s="6" t="str">
        <f>IF(入力用!$B6&lt;&gt;"",MID(入力用!$B6,7,1),"")</f>
        <v/>
      </c>
      <c r="I8" s="6" t="str">
        <f>IF(入力用!$B6&lt;&gt;"",MID(入力用!$B6,8,1),"")</f>
        <v/>
      </c>
      <c r="J8" s="6" t="str">
        <f>IF(入力用!$B6&lt;&gt;"",MID(入力用!$B6,9,1),"")</f>
        <v/>
      </c>
      <c r="K8" s="6" t="str">
        <f>IF(入力用!$B6&lt;&gt;"",MID(入力用!$B6,10,1),"")</f>
        <v/>
      </c>
      <c r="L8" s="6" t="str">
        <f>IF(入力用!$B6&lt;&gt;"",MID(入力用!$B6,11,1),"")</f>
        <v/>
      </c>
      <c r="M8" s="6" t="str">
        <f>IF(入力用!$B6&lt;&gt;"",MID(入力用!$B6,12,1),"")</f>
        <v/>
      </c>
      <c r="N8" s="6" t="str">
        <f>IF(入力用!$B6&lt;&gt;"",MID(入力用!$B6,13,1),"")</f>
        <v/>
      </c>
      <c r="O8" s="6" t="str">
        <f>IF(入力用!$B6&lt;&gt;"",MID(入力用!$B6,14,1),"")</f>
        <v/>
      </c>
      <c r="P8" s="6" t="str">
        <f>IF(入力用!$B6&lt;&gt;"",MID(入力用!$B6,15,1),"")</f>
        <v/>
      </c>
      <c r="Q8" s="6" t="str">
        <f>IF(入力用!$B6&lt;&gt;"",MID(入力用!$B6,16,1),"")</f>
        <v/>
      </c>
      <c r="R8" s="6" t="str">
        <f>IF(入力用!$B6&lt;&gt;"",MID(入力用!$B6,17,1),"")</f>
        <v/>
      </c>
      <c r="S8" s="6" t="str">
        <f>IF(入力用!$B6&lt;&gt;"",MID(入力用!$B6,18,1),"")</f>
        <v/>
      </c>
      <c r="T8" s="6" t="str">
        <f>IF(入力用!$B6&lt;&gt;"",MID(入力用!$B6,19,1),"")</f>
        <v/>
      </c>
      <c r="U8" s="19" t="str">
        <f>IF(入力用!$B6&lt;&gt;"",MID(入力用!$B6,20,1),"")</f>
        <v/>
      </c>
      <c r="V8" s="138" t="str">
        <f>IF(入力用!B8&lt;&gt;"",入力用!B8,"")</f>
        <v/>
      </c>
      <c r="W8" s="135"/>
      <c r="X8" s="135"/>
      <c r="Y8" s="135"/>
      <c r="Z8" s="135"/>
      <c r="AA8" s="135"/>
      <c r="AB8" s="135"/>
      <c r="AC8" s="135"/>
      <c r="AD8" s="135"/>
      <c r="AE8" s="136"/>
      <c r="AF8" s="2"/>
    </row>
    <row r="9" spans="1:32" ht="24" customHeight="1">
      <c r="A9" s="2"/>
      <c r="B9" s="3" t="s">
        <v>53</v>
      </c>
      <c r="C9" s="4"/>
      <c r="D9" s="4"/>
      <c r="E9" s="4"/>
      <c r="F9" s="4"/>
      <c r="G9" s="4"/>
      <c r="H9" s="4"/>
      <c r="I9" s="4"/>
      <c r="J9" s="4"/>
      <c r="K9" s="4"/>
      <c r="L9" s="4"/>
      <c r="M9" s="4"/>
      <c r="N9" s="4"/>
      <c r="O9" s="4"/>
      <c r="P9" s="4"/>
      <c r="Q9" s="4"/>
      <c r="R9" s="4"/>
      <c r="S9" s="4"/>
      <c r="T9" s="4"/>
      <c r="U9" s="4"/>
      <c r="V9" s="4"/>
      <c r="W9" s="4"/>
      <c r="X9" s="4"/>
      <c r="Y9" s="4"/>
      <c r="Z9" s="4"/>
      <c r="AA9" s="4"/>
      <c r="AB9" s="4"/>
      <c r="AC9" s="4"/>
      <c r="AD9" s="4"/>
      <c r="AE9" s="20"/>
      <c r="AF9" s="2"/>
    </row>
    <row r="10" spans="1:32" ht="24" customHeight="1">
      <c r="A10" s="2"/>
      <c r="B10" s="7" t="s">
        <v>54</v>
      </c>
      <c r="F10" s="126" t="str">
        <f>IF(入力用!B9&lt;&gt;"",入力用!B9,"")</f>
        <v/>
      </c>
      <c r="G10" s="126"/>
      <c r="H10" s="126"/>
      <c r="I10" s="126"/>
      <c r="J10" s="126"/>
      <c r="K10" s="126"/>
      <c r="L10" s="126"/>
      <c r="M10" s="126"/>
      <c r="N10" s="126"/>
      <c r="O10" s="126"/>
      <c r="P10" s="126"/>
      <c r="Q10" s="126"/>
      <c r="R10" s="126"/>
      <c r="S10" s="126"/>
      <c r="V10" s="1" t="s">
        <v>55</v>
      </c>
      <c r="X10" s="126" t="str">
        <f>IF(入力用!B11&lt;&gt;"",入力用!B11,"")</f>
        <v/>
      </c>
      <c r="Y10" s="126"/>
      <c r="Z10" s="126"/>
      <c r="AA10" s="126"/>
      <c r="AB10" s="126"/>
      <c r="AC10" s="126"/>
      <c r="AD10" s="126"/>
      <c r="AE10" s="127"/>
      <c r="AF10" s="2"/>
    </row>
    <row r="11" spans="1:32" ht="24" customHeight="1">
      <c r="A11" s="2"/>
      <c r="B11" s="7" t="s">
        <v>56</v>
      </c>
      <c r="F11" s="126" t="str">
        <f>IF(入力用!B10&lt;&gt;"",入力用!B10,"")</f>
        <v/>
      </c>
      <c r="G11" s="126"/>
      <c r="H11" s="126"/>
      <c r="I11" s="126"/>
      <c r="J11" s="126"/>
      <c r="K11" s="126"/>
      <c r="L11" s="126"/>
      <c r="M11" s="126"/>
      <c r="N11" s="126"/>
      <c r="O11" s="126"/>
      <c r="P11" s="126"/>
      <c r="Q11" s="126"/>
      <c r="R11" s="126"/>
      <c r="S11" s="126"/>
      <c r="V11" s="1" t="s">
        <v>57</v>
      </c>
      <c r="X11" s="10" t="str">
        <f>IF(入力用!B12&lt;&gt;"",入力用!B12,"")</f>
        <v/>
      </c>
      <c r="AE11" s="21"/>
      <c r="AF11" s="2"/>
    </row>
    <row r="12" spans="1:32" ht="24" customHeight="1">
      <c r="A12" s="2"/>
      <c r="B12" s="7" t="s">
        <v>58</v>
      </c>
      <c r="F12" s="9" t="s">
        <v>59</v>
      </c>
      <c r="G12" s="10" t="str">
        <f>IF(入力用!B13&lt;&gt;"",入力用!B13,"")</f>
        <v/>
      </c>
      <c r="L12" s="126" t="str">
        <f>IF(入力用!B14&lt;&gt;"",入力用!B14,"")</f>
        <v/>
      </c>
      <c r="M12" s="126"/>
      <c r="N12" s="126"/>
      <c r="O12" s="126"/>
      <c r="P12" s="126"/>
      <c r="Q12" s="126"/>
      <c r="R12" s="126"/>
      <c r="S12" s="126"/>
      <c r="T12" s="126"/>
      <c r="U12" s="126"/>
      <c r="V12" s="126"/>
      <c r="W12" s="126"/>
      <c r="X12" s="126"/>
      <c r="Y12" s="126"/>
      <c r="Z12" s="126"/>
      <c r="AA12" s="126"/>
      <c r="AB12" s="126"/>
      <c r="AC12" s="126"/>
      <c r="AD12" s="126"/>
      <c r="AE12" s="127"/>
      <c r="AF12" s="2"/>
    </row>
    <row r="13" spans="1:32" ht="24" customHeight="1">
      <c r="A13" s="2"/>
      <c r="B13" s="133" t="s">
        <v>60</v>
      </c>
      <c r="C13" s="134"/>
      <c r="D13" s="134"/>
      <c r="E13" s="134"/>
      <c r="F13" s="134"/>
      <c r="G13" s="134"/>
      <c r="H13" s="134"/>
      <c r="I13" s="10" t="str">
        <f>IF(入力用!B15&lt;&gt;"",入力用!B15,"")</f>
        <v/>
      </c>
      <c r="V13" s="1" t="s">
        <v>61</v>
      </c>
      <c r="X13" s="10" t="str">
        <f>IF(入力用!B16&lt;&gt;"",入力用!B16,"")</f>
        <v/>
      </c>
      <c r="AE13" s="21"/>
      <c r="AF13" s="2"/>
    </row>
    <row r="14" spans="1:32" ht="24" customHeight="1">
      <c r="A14" s="2"/>
      <c r="B14" s="11" t="s">
        <v>62</v>
      </c>
      <c r="C14" s="12"/>
      <c r="E14" s="12"/>
      <c r="F14" s="135" t="str">
        <f>IF(入力用!B17&lt;&gt;"",入力用!B17,"")</f>
        <v/>
      </c>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6"/>
      <c r="AF14" s="2"/>
    </row>
    <row r="15" spans="1:32" ht="24" customHeight="1">
      <c r="A15" s="2"/>
      <c r="B15" s="3" t="s">
        <v>63</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20"/>
      <c r="AF15" s="2"/>
    </row>
    <row r="16" spans="1:32" ht="24" customHeight="1">
      <c r="A16" s="2"/>
      <c r="B16" s="7" t="s">
        <v>54</v>
      </c>
      <c r="F16" s="126" t="str">
        <f>IF(入力用!B18&lt;&gt;"",入力用!B18,"")</f>
        <v/>
      </c>
      <c r="G16" s="126"/>
      <c r="H16" s="126"/>
      <c r="I16" s="126"/>
      <c r="J16" s="126"/>
      <c r="K16" s="126"/>
      <c r="L16" s="126"/>
      <c r="M16" s="126"/>
      <c r="N16" s="126"/>
      <c r="O16" s="126"/>
      <c r="P16" s="126"/>
      <c r="Q16" s="126"/>
      <c r="R16" s="126"/>
      <c r="S16" s="126"/>
      <c r="V16" s="1" t="s">
        <v>55</v>
      </c>
      <c r="X16" s="126" t="str">
        <f>IF(入力用!B20&lt;&gt;"",入力用!B20,"")</f>
        <v/>
      </c>
      <c r="Y16" s="126"/>
      <c r="Z16" s="126"/>
      <c r="AA16" s="126"/>
      <c r="AB16" s="126"/>
      <c r="AC16" s="126"/>
      <c r="AD16" s="126"/>
      <c r="AE16" s="127"/>
      <c r="AF16" s="2"/>
    </row>
    <row r="17" spans="1:32" ht="24" customHeight="1">
      <c r="A17" s="2"/>
      <c r="B17" s="7" t="s">
        <v>56</v>
      </c>
      <c r="F17" s="126" t="str">
        <f>IF(入力用!B19&lt;&gt;"",入力用!B19,"")</f>
        <v/>
      </c>
      <c r="G17" s="126"/>
      <c r="H17" s="126"/>
      <c r="I17" s="126"/>
      <c r="J17" s="126"/>
      <c r="K17" s="126"/>
      <c r="L17" s="126"/>
      <c r="M17" s="126"/>
      <c r="N17" s="126"/>
      <c r="O17" s="126"/>
      <c r="P17" s="126"/>
      <c r="Q17" s="126"/>
      <c r="R17" s="126"/>
      <c r="S17" s="126"/>
      <c r="V17" s="1" t="s">
        <v>57</v>
      </c>
      <c r="X17" s="10" t="str">
        <f>IF(入力用!B21&lt;&gt;"",入力用!B21,"")</f>
        <v/>
      </c>
      <c r="AE17" s="21"/>
      <c r="AF17" s="2"/>
    </row>
    <row r="18" spans="1:32" ht="24" customHeight="1">
      <c r="A18" s="2"/>
      <c r="B18" s="133" t="s">
        <v>60</v>
      </c>
      <c r="C18" s="134"/>
      <c r="D18" s="134"/>
      <c r="E18" s="134"/>
      <c r="F18" s="134"/>
      <c r="G18" s="134"/>
      <c r="H18" s="134"/>
      <c r="I18" s="10" t="str">
        <f>IF(入力用!B22&lt;&gt;"",入力用!B22,"")</f>
        <v/>
      </c>
      <c r="V18" s="1" t="s">
        <v>61</v>
      </c>
      <c r="X18" s="10" t="str">
        <f>IF(入力用!B23&lt;&gt;"",入力用!B23,"")</f>
        <v/>
      </c>
      <c r="AE18" s="21"/>
      <c r="AF18" s="2"/>
    </row>
    <row r="19" spans="1:32" ht="24" customHeight="1">
      <c r="A19" s="2"/>
      <c r="B19" s="11" t="s">
        <v>62</v>
      </c>
      <c r="C19" s="12"/>
      <c r="E19" s="12"/>
      <c r="F19" s="135" t="str">
        <f>IF(入力用!B24&lt;&gt;"",入力用!B24,"")</f>
        <v/>
      </c>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6"/>
      <c r="AF19" s="2"/>
    </row>
    <row r="20" spans="1:32" ht="24" customHeight="1">
      <c r="A20" s="2"/>
      <c r="B20" s="3" t="s">
        <v>64</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20"/>
      <c r="AF20" s="2"/>
    </row>
    <row r="21" spans="1:32" ht="24" customHeight="1">
      <c r="A21" s="2"/>
      <c r="B21" s="7" t="s">
        <v>54</v>
      </c>
      <c r="F21" s="126" t="str">
        <f>IF(入力用!B25&lt;&gt;"",入力用!B25,"")</f>
        <v/>
      </c>
      <c r="G21" s="126"/>
      <c r="H21" s="126"/>
      <c r="I21" s="126"/>
      <c r="J21" s="126"/>
      <c r="K21" s="126"/>
      <c r="L21" s="126"/>
      <c r="M21" s="126"/>
      <c r="N21" s="126"/>
      <c r="O21" s="126"/>
      <c r="P21" s="126"/>
      <c r="Q21" s="126"/>
      <c r="R21" s="126"/>
      <c r="S21" s="126"/>
      <c r="V21" s="1" t="s">
        <v>55</v>
      </c>
      <c r="X21" s="126" t="str">
        <f>IF(入力用!B27&lt;&gt;"",入力用!B27,"")</f>
        <v/>
      </c>
      <c r="Y21" s="126"/>
      <c r="Z21" s="126"/>
      <c r="AA21" s="126"/>
      <c r="AB21" s="126"/>
      <c r="AC21" s="126"/>
      <c r="AD21" s="126"/>
      <c r="AE21" s="127"/>
      <c r="AF21" s="2"/>
    </row>
    <row r="22" spans="1:32" ht="24" customHeight="1">
      <c r="A22" s="2"/>
      <c r="B22" s="7" t="s">
        <v>56</v>
      </c>
      <c r="F22" s="126" t="str">
        <f>IF(入力用!B26&lt;&gt;"",入力用!B26,"")</f>
        <v/>
      </c>
      <c r="G22" s="126"/>
      <c r="H22" s="126"/>
      <c r="I22" s="126"/>
      <c r="J22" s="126"/>
      <c r="K22" s="126"/>
      <c r="L22" s="126"/>
      <c r="M22" s="126"/>
      <c r="N22" s="126"/>
      <c r="O22" s="126"/>
      <c r="P22" s="126"/>
      <c r="Q22" s="126"/>
      <c r="R22" s="126"/>
      <c r="S22" s="126"/>
      <c r="V22" s="1" t="s">
        <v>57</v>
      </c>
      <c r="X22" s="10" t="str">
        <f>IF(入力用!B28&lt;&gt;"",入力用!B28,"")</f>
        <v/>
      </c>
      <c r="AE22" s="21"/>
      <c r="AF22" s="2"/>
    </row>
    <row r="23" spans="1:32" ht="24" customHeight="1">
      <c r="A23" s="2"/>
      <c r="B23" s="7" t="s">
        <v>58</v>
      </c>
      <c r="F23" s="9" t="s">
        <v>59</v>
      </c>
      <c r="G23" s="10" t="str">
        <f>IF(入力用!B29&lt;&gt;"",入力用!B29,"")</f>
        <v/>
      </c>
      <c r="L23" s="126" t="str">
        <f>IF(入力用!B30&lt;&gt;"",入力用!B30,"")</f>
        <v/>
      </c>
      <c r="M23" s="126"/>
      <c r="N23" s="126"/>
      <c r="O23" s="126"/>
      <c r="P23" s="126"/>
      <c r="Q23" s="126"/>
      <c r="R23" s="126"/>
      <c r="S23" s="126"/>
      <c r="T23" s="126"/>
      <c r="U23" s="126"/>
      <c r="V23" s="126"/>
      <c r="W23" s="126"/>
      <c r="X23" s="126"/>
      <c r="Y23" s="126"/>
      <c r="Z23" s="126"/>
      <c r="AA23" s="126"/>
      <c r="AB23" s="126"/>
      <c r="AC23" s="126"/>
      <c r="AD23" s="126"/>
      <c r="AE23" s="127"/>
      <c r="AF23" s="2"/>
    </row>
    <row r="24" spans="1:32" ht="24" customHeight="1">
      <c r="A24" s="2"/>
      <c r="B24" s="133" t="s">
        <v>60</v>
      </c>
      <c r="C24" s="134"/>
      <c r="D24" s="134"/>
      <c r="E24" s="134"/>
      <c r="F24" s="134"/>
      <c r="G24" s="134"/>
      <c r="H24" s="134"/>
      <c r="I24" s="10" t="str">
        <f>IF(入力用!B31&lt;&gt;"",入力用!B31,"")</f>
        <v/>
      </c>
      <c r="V24" s="1" t="s">
        <v>61</v>
      </c>
      <c r="X24" s="10" t="str">
        <f>IF(入力用!B32&lt;&gt;"",入力用!B32,"")</f>
        <v/>
      </c>
      <c r="AE24" s="21"/>
      <c r="AF24" s="2"/>
    </row>
    <row r="25" spans="1:32" ht="24" customHeight="1">
      <c r="A25" s="2"/>
      <c r="B25" s="13" t="s">
        <v>62</v>
      </c>
      <c r="C25" s="14"/>
      <c r="D25" s="14"/>
      <c r="E25" s="12"/>
      <c r="F25" s="135" t="str">
        <f>IF(入力用!B33&lt;&gt;"",入力用!B33,"")</f>
        <v/>
      </c>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6"/>
      <c r="AF25" s="2"/>
    </row>
    <row r="26" spans="1:32" ht="24" customHeight="1">
      <c r="A26" s="2"/>
      <c r="B26" s="3" t="s">
        <v>43</v>
      </c>
      <c r="F26" s="8"/>
      <c r="G26" s="8"/>
      <c r="H26" s="8"/>
      <c r="I26" s="8"/>
      <c r="J26" s="8"/>
      <c r="K26" s="8"/>
      <c r="L26" s="8"/>
      <c r="M26" s="125" t="str">
        <f>IF(入力用!B34="大阪会場","大阪会場",IF(入力用!B34="東京会場","東京会場","【未選択】"))</f>
        <v>【未選択】</v>
      </c>
      <c r="N26" s="125"/>
      <c r="O26" s="125"/>
      <c r="P26" s="125"/>
      <c r="Q26" s="125"/>
      <c r="R26" s="125"/>
      <c r="S26" s="125"/>
      <c r="T26" s="125"/>
      <c r="U26" s="8"/>
      <c r="V26" s="3" t="s">
        <v>44</v>
      </c>
      <c r="W26" s="8"/>
      <c r="X26" s="8"/>
      <c r="Y26" s="8"/>
      <c r="Z26" s="8"/>
      <c r="AA26" s="8"/>
      <c r="AB26" s="137" t="str">
        <f>IF(入力用!B35="他方の会場を希望","他方を希望",IF(入力用!B35="第１希望会場のみ希望","希望しない","【未選択】"))</f>
        <v>【未選択】</v>
      </c>
      <c r="AC26" s="137"/>
      <c r="AD26" s="137"/>
      <c r="AE26" s="137"/>
      <c r="AF26" s="2"/>
    </row>
    <row r="27" spans="1:32" ht="24" customHeight="1">
      <c r="A27" s="2"/>
      <c r="B27" s="64" t="s">
        <v>88</v>
      </c>
      <c r="C27" s="4"/>
      <c r="D27" s="4"/>
      <c r="E27" s="4"/>
      <c r="F27" s="4"/>
      <c r="G27" s="4"/>
      <c r="H27" s="4"/>
      <c r="I27" s="4"/>
      <c r="J27" s="4"/>
      <c r="K27" s="125" t="str">
        <f>IF(入力用!B36="必要","必要",IF(入力用!B36="不要","不要","【未選択】"))</f>
        <v>【未選択】</v>
      </c>
      <c r="L27" s="125"/>
      <c r="M27" s="125"/>
      <c r="N27" s="125"/>
      <c r="O27" s="125"/>
      <c r="P27" s="125"/>
      <c r="Q27" s="125"/>
      <c r="R27" s="125"/>
      <c r="S27" s="4"/>
      <c r="T27" s="4"/>
      <c r="U27" s="4"/>
      <c r="V27" s="4"/>
      <c r="W27" s="4"/>
      <c r="X27" s="4"/>
      <c r="Y27" s="4"/>
      <c r="Z27" s="4"/>
      <c r="AA27" s="4"/>
      <c r="AB27" s="4"/>
      <c r="AC27" s="4"/>
      <c r="AD27" s="4"/>
      <c r="AE27" s="20"/>
      <c r="AF27" s="2"/>
    </row>
    <row r="28" spans="1:32" ht="24" customHeight="1">
      <c r="A28" s="2"/>
      <c r="B28" s="7" t="s">
        <v>65</v>
      </c>
      <c r="F28" s="126" t="str">
        <f>IF(入力用!B37&lt;&gt;"",入力用!B37,"")</f>
        <v/>
      </c>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7"/>
      <c r="AF28" s="2"/>
    </row>
    <row r="29" spans="1:32" ht="24" customHeight="1">
      <c r="A29" s="2"/>
      <c r="B29" s="7" t="s">
        <v>58</v>
      </c>
      <c r="F29" s="9" t="s">
        <v>59</v>
      </c>
      <c r="G29" s="10" t="str">
        <f>IF(入力用!B38&lt;&gt;"",入力用!B38,"")</f>
        <v/>
      </c>
      <c r="L29" s="126" t="str">
        <f>IF(入力用!B39&lt;&gt;"",入力用!B39,"")</f>
        <v/>
      </c>
      <c r="M29" s="126"/>
      <c r="N29" s="126"/>
      <c r="O29" s="126"/>
      <c r="P29" s="126"/>
      <c r="Q29" s="126"/>
      <c r="R29" s="126"/>
      <c r="S29" s="126"/>
      <c r="T29" s="126"/>
      <c r="U29" s="126"/>
      <c r="V29" s="126"/>
      <c r="W29" s="126"/>
      <c r="X29" s="126"/>
      <c r="Y29" s="126"/>
      <c r="Z29" s="126"/>
      <c r="AA29" s="126"/>
      <c r="AB29" s="126"/>
      <c r="AC29" s="126"/>
      <c r="AD29" s="126"/>
      <c r="AE29" s="127"/>
      <c r="AF29" s="2"/>
    </row>
    <row r="30" spans="1:32" ht="24" customHeight="1">
      <c r="A30" s="2"/>
      <c r="B30" s="11" t="s">
        <v>66</v>
      </c>
      <c r="C30" s="12"/>
      <c r="D30" s="12"/>
      <c r="E30" s="6"/>
      <c r="F30" s="6" t="str">
        <f>IF(入力用!B40&lt;&gt;"",入力用!B40,"")</f>
        <v/>
      </c>
      <c r="G30" s="12"/>
      <c r="H30" s="12"/>
      <c r="I30" s="12"/>
      <c r="J30" s="12"/>
      <c r="K30" s="12"/>
      <c r="L30" s="12"/>
      <c r="M30" s="12"/>
      <c r="N30" s="12"/>
      <c r="O30" s="12"/>
      <c r="P30" s="12"/>
      <c r="Q30" s="12"/>
      <c r="R30" s="12"/>
      <c r="S30" s="12"/>
      <c r="T30" s="12"/>
      <c r="U30" s="12"/>
      <c r="V30" s="12" t="s">
        <v>61</v>
      </c>
      <c r="W30" s="12"/>
      <c r="X30" s="6" t="str">
        <f>IF(入力用!B41&lt;&gt;"",入力用!B41,"")</f>
        <v/>
      </c>
      <c r="Y30" s="12"/>
      <c r="Z30" s="12"/>
      <c r="AA30" s="12"/>
      <c r="AB30" s="12"/>
      <c r="AC30" s="12"/>
      <c r="AD30" s="12"/>
      <c r="AE30" s="22"/>
      <c r="AF30" s="2"/>
    </row>
    <row r="31" spans="1:32" ht="24" customHeight="1">
      <c r="A31" s="2"/>
      <c r="B31" s="15" t="s">
        <v>67</v>
      </c>
      <c r="C31" s="16"/>
      <c r="D31" s="17"/>
      <c r="E31" s="16"/>
      <c r="F31" s="16"/>
      <c r="G31" s="16"/>
      <c r="H31" s="16"/>
      <c r="I31" s="16"/>
      <c r="J31" s="16"/>
      <c r="K31" s="125" t="str">
        <f>IF(入力用!B42="必要","必要",IF(入力用!B42="不要","不要","【未選択】"))</f>
        <v>【未選択】</v>
      </c>
      <c r="L31" s="125"/>
      <c r="M31" s="125"/>
      <c r="N31" s="125"/>
      <c r="O31" s="125"/>
      <c r="P31" s="125"/>
      <c r="Q31" s="125"/>
      <c r="R31" s="125"/>
      <c r="S31" s="16"/>
      <c r="T31" s="16"/>
      <c r="U31" s="16"/>
      <c r="V31" s="16"/>
      <c r="W31" s="16"/>
      <c r="X31" s="16"/>
      <c r="Y31" s="16"/>
      <c r="Z31" s="16"/>
      <c r="AA31" s="16"/>
      <c r="AB31" s="16"/>
      <c r="AC31" s="16"/>
      <c r="AD31" s="16"/>
      <c r="AE31" s="23"/>
      <c r="AF31" s="2"/>
    </row>
    <row r="32" spans="1:32" ht="24" customHeight="1">
      <c r="A32" s="2"/>
      <c r="B32" s="15" t="s">
        <v>68</v>
      </c>
      <c r="C32" s="16"/>
      <c r="D32" s="16"/>
      <c r="E32" s="16"/>
      <c r="F32" s="18"/>
      <c r="G32" s="18"/>
      <c r="H32" s="18"/>
      <c r="I32" s="18"/>
      <c r="J32" s="18"/>
      <c r="K32" s="128" t="str">
        <f>IF(入力用!B43&lt;&gt;"",入力用!B43,"")</f>
        <v/>
      </c>
      <c r="L32" s="128"/>
      <c r="M32" s="128"/>
      <c r="N32" s="128"/>
      <c r="O32" s="128"/>
      <c r="P32" s="128"/>
      <c r="Q32" s="128"/>
      <c r="R32" s="128"/>
      <c r="S32" s="18"/>
      <c r="T32" s="18"/>
      <c r="U32" s="18"/>
      <c r="V32" s="129" t="s">
        <v>90</v>
      </c>
      <c r="W32" s="130"/>
      <c r="X32" s="130"/>
      <c r="Y32" s="131" t="str">
        <f>IF(入力用!B44&lt;&gt;"",入力用!B44,"")</f>
        <v/>
      </c>
      <c r="Z32" s="131"/>
      <c r="AA32" s="131"/>
      <c r="AB32" s="131"/>
      <c r="AC32" s="131"/>
      <c r="AD32" s="131"/>
      <c r="AE32" s="132"/>
      <c r="AF32" s="2"/>
    </row>
    <row r="33" spans="1:32" ht="24" customHeight="1">
      <c r="A33" s="2"/>
      <c r="B33" s="15" t="s">
        <v>69</v>
      </c>
      <c r="C33" s="16"/>
      <c r="D33" s="16"/>
      <c r="E33" s="16"/>
      <c r="F33" s="18"/>
      <c r="G33" s="18"/>
      <c r="H33" s="122" t="str">
        <f>IF(入力用!B45&lt;&gt;"",入力用!B45,"")</f>
        <v/>
      </c>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3"/>
      <c r="AF33" s="2"/>
    </row>
    <row r="34" spans="1:32" ht="24" customHeight="1">
      <c r="A34" s="2"/>
      <c r="B34" s="1" t="s">
        <v>70</v>
      </c>
      <c r="J34" s="124" t="s">
        <v>79</v>
      </c>
      <c r="K34" s="124"/>
      <c r="L34" s="124"/>
      <c r="M34" s="124"/>
      <c r="N34" s="124"/>
      <c r="O34" s="124"/>
      <c r="P34" s="124"/>
      <c r="Q34" s="124"/>
      <c r="R34" s="124"/>
      <c r="S34" s="124"/>
      <c r="T34" s="124"/>
      <c r="U34" s="124"/>
      <c r="V34" s="124"/>
      <c r="W34" s="124"/>
      <c r="X34" s="124"/>
      <c r="Y34" s="124"/>
      <c r="Z34" s="124"/>
      <c r="AA34" s="124"/>
      <c r="AE34" s="9" t="s">
        <v>71</v>
      </c>
      <c r="AF34" s="2"/>
    </row>
    <row r="35" spans="1:32" ht="24"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sheetData>
  <sheetProtection selectLockedCells="1" selectUnlockedCells="1"/>
  <mergeCells count="41">
    <mergeCell ref="B4:AE4"/>
    <mergeCell ref="B6:C6"/>
    <mergeCell ref="D6:E6"/>
    <mergeCell ref="F6:G6"/>
    <mergeCell ref="H6:I6"/>
    <mergeCell ref="J6:K6"/>
    <mergeCell ref="L6:M6"/>
    <mergeCell ref="N6:O6"/>
    <mergeCell ref="P6:Q6"/>
    <mergeCell ref="R6:S6"/>
    <mergeCell ref="T6:U6"/>
    <mergeCell ref="V6:AE6"/>
    <mergeCell ref="V8:AE8"/>
    <mergeCell ref="F10:S10"/>
    <mergeCell ref="X10:AE10"/>
    <mergeCell ref="F11:S11"/>
    <mergeCell ref="L12:AE12"/>
    <mergeCell ref="B13:H13"/>
    <mergeCell ref="F14:AE14"/>
    <mergeCell ref="F16:S16"/>
    <mergeCell ref="X16:AE16"/>
    <mergeCell ref="F17:S17"/>
    <mergeCell ref="B18:H18"/>
    <mergeCell ref="F19:AE19"/>
    <mergeCell ref="F21:S21"/>
    <mergeCell ref="X21:AE21"/>
    <mergeCell ref="F22:S22"/>
    <mergeCell ref="L23:AE23"/>
    <mergeCell ref="B24:H24"/>
    <mergeCell ref="F25:AE25"/>
    <mergeCell ref="M26:T26"/>
    <mergeCell ref="AB26:AE26"/>
    <mergeCell ref="H33:AE33"/>
    <mergeCell ref="J34:AA34"/>
    <mergeCell ref="K27:R27"/>
    <mergeCell ref="F28:AE28"/>
    <mergeCell ref="L29:AE29"/>
    <mergeCell ref="K31:R31"/>
    <mergeCell ref="K32:R32"/>
    <mergeCell ref="V32:X32"/>
    <mergeCell ref="Y32:AE32"/>
  </mergeCells>
  <phoneticPr fontId="6"/>
  <printOptions horizontalCentered="1"/>
  <pageMargins left="0.78680555555555598" right="0.78680555555555598" top="0.78680555555555598" bottom="0.78680555555555598" header="0.51180555555555596" footer="0.51180555555555596"/>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印刷用</vt:lpstr>
      <vt:lpstr>印刷用!Print_Area</vt:lpstr>
      <vt:lpstr>入力用!Print_Area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レスキューロボットコンテスト実行委員会</dc:creator>
  <cp:lastModifiedBy>Hitoshi Yamauchi</cp:lastModifiedBy>
  <cp:lastPrinted>2016-11-30T14:49:00Z</cp:lastPrinted>
  <dcterms:created xsi:type="dcterms:W3CDTF">1997-01-08T22:48:00Z</dcterms:created>
  <dcterms:modified xsi:type="dcterms:W3CDTF">2016-11-30T14:51:13Z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